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4400" windowHeight="8790" tabRatio="500"/>
  </bookViews>
  <sheets>
    <sheet name="Tabelle1" sheetId="1" r:id="rId1"/>
  </sheets>
  <calcPr calcId="125725" fullPrecision="0"/>
  <extLst>
    <ext uri="smNativeData">
      <pm:revision xmlns:pm="smNativeData" day="1547122511" val="768" rev="120"/>
      <pm:docPrefs xmlns:pm="smNativeData" id="1547122511" fixedDigits="0" showNotice="1" showFrameBounds="1" autoChart="1" recalcOnPrint="1" recalcOnCopy="1" compatTextArt="1" keepXLPalette="1" tab="567" useDefinedPrintRange="1" printArea="currentSheet"/>
      <pm:compatibility xmlns:pm="smNativeData" id="1547122511" overlapCells="1"/>
      <pm:defCurrency xmlns:pm="smNativeData" id="1547122511"/>
    </ext>
  </extLst>
</workbook>
</file>

<file path=xl/calcChain.xml><?xml version="1.0" encoding="utf-8"?>
<calcChain xmlns="http://schemas.openxmlformats.org/spreadsheetml/2006/main">
  <c r="C11" i="1"/>
  <c r="D9" s="1"/>
  <c r="C28"/>
  <c r="D8" l="1"/>
  <c r="C14"/>
  <c r="D7"/>
  <c r="D11"/>
  <c r="D16" l="1"/>
  <c r="C20"/>
  <c r="D15"/>
  <c r="D17"/>
  <c r="D18"/>
  <c r="D20" l="1"/>
  <c r="C29"/>
  <c r="C22"/>
  <c r="D25" l="1"/>
  <c r="D26"/>
  <c r="D24"/>
  <c r="D23"/>
</calcChain>
</file>

<file path=xl/sharedStrings.xml><?xml version="1.0" encoding="utf-8"?>
<sst xmlns="http://schemas.openxmlformats.org/spreadsheetml/2006/main" count="31" uniqueCount="29">
  <si>
    <t>Energiefluss 2017</t>
  </si>
  <si>
    <t>Angaben in Petajoule (PJ)</t>
  </si>
  <si>
    <t>Energie</t>
  </si>
  <si>
    <t>Anteil</t>
  </si>
  <si>
    <t>PJ</t>
  </si>
  <si>
    <t>%</t>
  </si>
  <si>
    <t>Gewinnung Inland</t>
  </si>
  <si>
    <t>Import</t>
  </si>
  <si>
    <t>Bestandsentnahme</t>
  </si>
  <si>
    <t>Energieaufkommen im Inland</t>
  </si>
  <si>
    <t>./. Export und Bunkerung</t>
  </si>
  <si>
    <t>Rundungskorrektur*</t>
  </si>
  <si>
    <t>Primärenergieverbrauch (PEV)</t>
  </si>
  <si>
    <t>./. nichtenergetischer Verbrauch</t>
  </si>
  <si>
    <t>./. Umwandlungsverluste</t>
  </si>
  <si>
    <t>./. Verbrauch in den Energiesektoren</t>
  </si>
  <si>
    <t>./. statistische Differenzen</t>
  </si>
  <si>
    <t>Endenergieverbrauch (EEV)</t>
  </si>
  <si>
    <t>Verteilung des EEV</t>
  </si>
  <si>
    <t>Industrie</t>
  </si>
  <si>
    <t>Verkehr</t>
  </si>
  <si>
    <t>Haushalte</t>
  </si>
  <si>
    <t>Gewerbe, Handel, Dienstleistung)</t>
  </si>
  <si>
    <t>Kontrollsumme  EEV</t>
  </si>
  <si>
    <t>* Rundungskorrektur, damit die hier berechneten Werten mit den offiziellen aus der Quelle übereinstimmen.</t>
  </si>
  <si>
    <t>Datenstand: August 2018</t>
  </si>
  <si>
    <t xml:space="preserve">Quelle: </t>
  </si>
  <si>
    <t>AGEB</t>
  </si>
  <si>
    <t>rundungsbedingte Differenz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</si>
</sst>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6"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4E4E4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0" fontId="1" fillId="0" borderId="0" xfId="0" applyFont="1" applyAlignment="1">
      <alignment horizontal="left"/>
    </xf>
    <xf numFmtId="165" fontId="1" fillId="0" borderId="0" xfId="0" applyNumberFormat="1" applyFont="1"/>
    <xf numFmtId="165" fontId="3" fillId="0" borderId="0" xfId="0" applyNumberFormat="1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/>
  <extLst>
    <ext uri="smNativeData">
      <pm:charStyles xmlns:pm="smNativeData" id="1547122511" count="1">
        <pm:charStyle name="Normal" fontId="0"/>
      </pm:charStyles>
      <pm:colors xmlns:pm="smNativeData" id="1547122511" count="8">
        <pm:color name="Immergrün" rgb="9999FF"/>
        <pm:color name="Pflaume" rgb="993366"/>
        <pm:color name="Elfenbein" rgb="FFFFCC"/>
        <pm:color name="Helles Zyan" rgb="CCFFFF"/>
        <pm:color name="Dunkelpurpur" rgb="660066"/>
        <pm:color name="Koralle" rgb="FF8080"/>
        <pm:color name="Meeresblau" rgb="0066CC"/>
        <pm:color name="Eisblau" rgb="CCCCFF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G32" sqref="G32"/>
    </sheetView>
  </sheetViews>
  <sheetFormatPr baseColWidth="10" defaultColWidth="10.140625" defaultRowHeight="12.75"/>
  <cols>
    <col min="1" max="1" width="4.28515625" style="1" customWidth="1"/>
    <col min="2" max="2" width="34.42578125" customWidth="1"/>
    <col min="3" max="3" width="7.7109375" customWidth="1"/>
    <col min="4" max="4" width="9.7109375" customWidth="1"/>
    <col min="6" max="6" width="9" customWidth="1"/>
  </cols>
  <sheetData>
    <row r="1" spans="1:6" ht="15.75">
      <c r="A1" s="14" t="s">
        <v>0</v>
      </c>
      <c r="B1" s="14"/>
      <c r="C1" s="14"/>
      <c r="D1" s="14"/>
      <c r="E1" s="14"/>
      <c r="F1" s="14"/>
    </row>
    <row r="2" spans="1:6">
      <c r="A2" s="15"/>
      <c r="B2" s="16"/>
      <c r="C2" s="16"/>
      <c r="D2" s="16"/>
      <c r="E2" s="16"/>
      <c r="F2" s="16"/>
    </row>
    <row r="3" spans="1:6">
      <c r="A3" s="17" t="s">
        <v>1</v>
      </c>
      <c r="B3" s="18"/>
      <c r="C3" s="18"/>
      <c r="D3" s="18"/>
      <c r="E3" s="18"/>
      <c r="F3" s="18"/>
    </row>
    <row r="4" spans="1:6">
      <c r="A4" s="15"/>
      <c r="B4" s="16"/>
      <c r="C4" s="16"/>
      <c r="D4" s="16"/>
      <c r="E4" s="16"/>
      <c r="F4" s="16"/>
    </row>
    <row r="5" spans="1:6">
      <c r="A5" s="2"/>
      <c r="C5" s="1" t="s">
        <v>2</v>
      </c>
      <c r="D5" s="1" t="s">
        <v>3</v>
      </c>
    </row>
    <row r="6" spans="1:6">
      <c r="C6" s="1" t="s">
        <v>4</v>
      </c>
      <c r="D6" s="1" t="s">
        <v>5</v>
      </c>
    </row>
    <row r="7" spans="1:6">
      <c r="B7" s="3" t="s">
        <v>6</v>
      </c>
      <c r="C7">
        <v>4024</v>
      </c>
      <c r="D7" s="8">
        <f>C7/C$11*100</f>
        <v>24.7</v>
      </c>
    </row>
    <row r="8" spans="1:6">
      <c r="B8" s="3" t="s">
        <v>7</v>
      </c>
      <c r="C8">
        <v>12201</v>
      </c>
      <c r="D8" s="8">
        <f>C8/C$11*100</f>
        <v>74.8</v>
      </c>
    </row>
    <row r="9" spans="1:6">
      <c r="B9" s="3" t="s">
        <v>8</v>
      </c>
      <c r="C9">
        <v>76</v>
      </c>
      <c r="D9" s="8">
        <f>C9/C$11*100</f>
        <v>0.5</v>
      </c>
    </row>
    <row r="10" spans="1:6">
      <c r="B10" s="11" t="s">
        <v>11</v>
      </c>
      <c r="C10">
        <v>0</v>
      </c>
      <c r="D10" s="8"/>
    </row>
    <row r="11" spans="1:6" ht="15">
      <c r="B11" s="5" t="s">
        <v>9</v>
      </c>
      <c r="C11" s="5">
        <f>SUM(C7:C10)</f>
        <v>16301</v>
      </c>
      <c r="D11" s="8">
        <f>C11/C$11*100</f>
        <v>100</v>
      </c>
    </row>
    <row r="12" spans="1:6">
      <c r="B12" s="3" t="s">
        <v>10</v>
      </c>
      <c r="C12">
        <v>-2706</v>
      </c>
    </row>
    <row r="13" spans="1:6">
      <c r="B13" s="11" t="s">
        <v>11</v>
      </c>
      <c r="C13" s="12">
        <v>-1</v>
      </c>
    </row>
    <row r="14" spans="1:6" ht="15.75">
      <c r="B14" s="4" t="s">
        <v>12</v>
      </c>
      <c r="C14" s="4">
        <f>C11+C12+C13</f>
        <v>13594</v>
      </c>
      <c r="D14" s="9">
        <v>100</v>
      </c>
    </row>
    <row r="15" spans="1:6">
      <c r="B15" s="3" t="s">
        <v>13</v>
      </c>
      <c r="C15">
        <v>-995</v>
      </c>
      <c r="D15" s="8">
        <f>ROUND(C15/C$14,3)*100</f>
        <v>-7.3</v>
      </c>
    </row>
    <row r="16" spans="1:6">
      <c r="B16" s="3" t="s">
        <v>14</v>
      </c>
      <c r="C16">
        <v>-2633</v>
      </c>
      <c r="D16" s="8">
        <f>ROUND(C16/C$14,3)*100</f>
        <v>-19.399999999999999</v>
      </c>
    </row>
    <row r="17" spans="1:4">
      <c r="B17" s="3" t="s">
        <v>15</v>
      </c>
      <c r="C17">
        <v>-583</v>
      </c>
      <c r="D17" s="8">
        <f>ROUND(C17/C$14,3)*100</f>
        <v>-4.3</v>
      </c>
    </row>
    <row r="18" spans="1:4">
      <c r="B18" s="3" t="s">
        <v>16</v>
      </c>
      <c r="C18">
        <v>-55</v>
      </c>
      <c r="D18" s="8">
        <f>ROUND(C18/C$14,3)*100</f>
        <v>-0.4</v>
      </c>
    </row>
    <row r="19" spans="1:4">
      <c r="B19" s="11" t="s">
        <v>11</v>
      </c>
      <c r="C19" s="12">
        <v>1</v>
      </c>
      <c r="D19" s="8"/>
    </row>
    <row r="20" spans="1:4" ht="15.75">
      <c r="B20" s="4" t="s">
        <v>17</v>
      </c>
      <c r="C20" s="4">
        <f>SUM(C14:C19)</f>
        <v>9329</v>
      </c>
      <c r="D20" s="9">
        <f>ROUND(C20/C$14,3)*100</f>
        <v>68.599999999999994</v>
      </c>
    </row>
    <row r="21" spans="1:4" ht="15.75">
      <c r="B21" s="4"/>
      <c r="C21" s="4"/>
      <c r="D21" s="6"/>
    </row>
    <row r="22" spans="1:4" ht="15.75">
      <c r="B22" s="4" t="s">
        <v>18</v>
      </c>
      <c r="C22" s="4">
        <f>C20</f>
        <v>9329</v>
      </c>
      <c r="D22" s="9">
        <v>100</v>
      </c>
    </row>
    <row r="23" spans="1:4">
      <c r="B23" s="3" t="s">
        <v>19</v>
      </c>
      <c r="C23">
        <v>2700</v>
      </c>
      <c r="D23" s="8">
        <f>ROUND(C23/C$22,3)*100</f>
        <v>28.9</v>
      </c>
    </row>
    <row r="24" spans="1:4">
      <c r="B24" s="3" t="s">
        <v>20</v>
      </c>
      <c r="C24">
        <v>2755</v>
      </c>
      <c r="D24" s="8">
        <f>ROUND(C24/C$22,3)*100</f>
        <v>29.5</v>
      </c>
    </row>
    <row r="25" spans="1:4">
      <c r="B25" s="3" t="s">
        <v>21</v>
      </c>
      <c r="C25">
        <v>2430</v>
      </c>
      <c r="D25" s="8">
        <f>ROUND(C25/C$22,3)*100</f>
        <v>26</v>
      </c>
    </row>
    <row r="26" spans="1:4">
      <c r="B26" s="3" t="s">
        <v>22</v>
      </c>
      <c r="C26">
        <v>1443</v>
      </c>
      <c r="D26" s="8">
        <f>ROUND(C26/C$22,3)*100</f>
        <v>15.5</v>
      </c>
    </row>
    <row r="27" spans="1:4">
      <c r="A27" s="19"/>
      <c r="B27" s="20"/>
      <c r="C27" s="20"/>
      <c r="D27" s="20"/>
    </row>
    <row r="28" spans="1:4">
      <c r="B28" s="3" t="s">
        <v>23</v>
      </c>
      <c r="C28">
        <f>SUM(C23:C26)</f>
        <v>9328</v>
      </c>
    </row>
    <row r="29" spans="1:4">
      <c r="B29" s="22" t="s">
        <v>28</v>
      </c>
      <c r="C29">
        <f>C20-C28</f>
        <v>1</v>
      </c>
    </row>
    <row r="30" spans="1:4">
      <c r="A30"/>
    </row>
    <row r="31" spans="1:4">
      <c r="A31"/>
    </row>
    <row r="32" spans="1:4" ht="37.5" customHeight="1">
      <c r="A32" s="21" t="s">
        <v>24</v>
      </c>
      <c r="B32" s="21"/>
      <c r="C32" s="21"/>
      <c r="D32" s="21"/>
    </row>
    <row r="33" spans="1:4">
      <c r="A33" s="7"/>
      <c r="B33" s="13"/>
      <c r="C33" s="13"/>
      <c r="D33" s="13"/>
    </row>
    <row r="34" spans="1:4">
      <c r="B34" t="s">
        <v>25</v>
      </c>
      <c r="C34" s="10" t="s">
        <v>26</v>
      </c>
      <c r="D34" t="s">
        <v>27</v>
      </c>
    </row>
  </sheetData>
  <mergeCells count="6">
    <mergeCell ref="A32:D32"/>
    <mergeCell ref="A1:F1"/>
    <mergeCell ref="A2:F2"/>
    <mergeCell ref="A3:F3"/>
    <mergeCell ref="A4:F4"/>
    <mergeCell ref="A27:D27"/>
  </mergeCells>
  <pageMargins left="0.78749999999999998" right="0.78749999999999998" top="0.78749999999999998" bottom="0.78749999999999998" header="0.39305600000000002" footer="0.39305600000000002"/>
  <pageSetup paperSize="9" pageOrder="overThenDown" orientation="portrait" r:id="rId1"/>
  <extLst>
    <ext uri="smNativeData">
      <pm:sheetPrefs xmlns:pm="smNativeData" day="154712251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CO2-Emissionenin der EU im Jahr 2013</dc:title>
  <dc:subject>CO2-Emissionenin der EU im Jahr 2013</dc:subject>
  <dc:creator>dpa-Globus 6455</dc:creator>
  <cp:keywords>CO2-Emissionenin; EU; Jahr 2013; energiebedingt</cp:keywords>
  <dc:description/>
  <cp:lastModifiedBy>Ziegeldorf</cp:lastModifiedBy>
  <cp:revision>0</cp:revision>
  <dcterms:created xsi:type="dcterms:W3CDTF">2014-12-07T15:49:27Z</dcterms:created>
  <dcterms:modified xsi:type="dcterms:W3CDTF">2019-01-10T12:18:58Z</dcterms:modified>
</cp:coreProperties>
</file>