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80" windowHeight="930" tabRatio="500"/>
  </bookViews>
  <sheets>
    <sheet name="Tabelle1" sheetId="1" r:id="rId1"/>
  </sheets>
  <calcPr calcId="125725" fullPrecision="0"/>
  <extLst>
    <ext uri="smNativeData">
      <pm:revision xmlns:pm="smNativeData" day="1577351918" val="768" rev="120"/>
      <pm:docPrefs xmlns:pm="smNativeData" id="1577351918" fixedDigits="0" showNotice="1" showProtection="1" showFrameBounds="1" autoChart="1" recalcOnPrint="1" recalcOnCopy="1" tab="567" useDefinedPrintRange="1" printArea="currentSheet"/>
      <pm:compatibility xmlns:pm="smNativeData" id="1577351918"/>
      <pm:defCurrency xmlns:pm="smNativeData" id="1577351918"/>
    </ext>
  </extLst>
</workbook>
</file>

<file path=xl/calcChain.xml><?xml version="1.0" encoding="utf-8"?>
<calcChain xmlns="http://schemas.openxmlformats.org/spreadsheetml/2006/main">
  <c r="G39" i="1"/>
  <c r="H39" s="1"/>
  <c r="I39" s="1"/>
  <c r="J39" s="1"/>
  <c r="K39" s="1"/>
  <c r="L39" s="1"/>
  <c r="M39" s="1"/>
  <c r="N39" s="1"/>
  <c r="O39" s="1"/>
  <c r="P39" s="1"/>
  <c r="Q39" s="1"/>
  <c r="R39" s="1"/>
  <c r="S39" s="1"/>
  <c r="T39" s="1"/>
  <c r="U39" s="1"/>
  <c r="V39" s="1"/>
  <c r="W39" s="1"/>
  <c r="X39" s="1"/>
  <c r="Y39" s="1"/>
  <c r="Z39" s="1"/>
  <c r="AA39" s="1"/>
  <c r="AB39" s="1"/>
  <c r="AC39" s="1"/>
  <c r="AD39" s="1"/>
  <c r="AE39" s="1"/>
  <c r="AF39" s="1"/>
  <c r="AG39" s="1"/>
  <c r="AH39" s="1"/>
  <c r="AI39" s="1"/>
  <c r="AJ39" s="1"/>
  <c r="F39"/>
  <c r="AL10"/>
  <c r="AL11"/>
  <c r="AL13"/>
  <c r="AL14"/>
  <c r="AL15"/>
  <c r="AL16"/>
  <c r="AL18"/>
  <c r="AL19"/>
  <c r="AL20"/>
  <c r="AL21"/>
  <c r="AL22"/>
  <c r="AL23"/>
  <c r="AL25"/>
  <c r="AL26"/>
  <c r="AL27"/>
  <c r="AL29"/>
  <c r="AL30"/>
  <c r="AL31"/>
  <c r="AL32"/>
  <c r="AL9"/>
  <c r="AI34"/>
  <c r="AC34"/>
  <c r="AB34"/>
  <c r="AF34"/>
  <c r="AE34"/>
  <c r="AD34"/>
  <c r="AA34"/>
  <c r="Z34"/>
  <c r="Y34"/>
  <c r="W34"/>
  <c r="V34"/>
  <c r="U34"/>
  <c r="T34"/>
  <c r="S34"/>
  <c r="Q34"/>
  <c r="R34"/>
  <c r="O34"/>
  <c r="M34"/>
  <c r="N34"/>
  <c r="AH34"/>
  <c r="L34"/>
  <c r="H34"/>
  <c r="K34"/>
  <c r="J34"/>
  <c r="I34"/>
  <c r="G34"/>
  <c r="AG34"/>
  <c r="AJ34"/>
  <c r="P34"/>
  <c r="F34"/>
  <c r="E34"/>
  <c r="AL34" s="1"/>
  <c r="X34"/>
  <c r="C34"/>
  <c r="C35" s="1"/>
  <c r="H35" l="1"/>
  <c r="AC35"/>
  <c r="I35"/>
  <c r="O35"/>
  <c r="T35"/>
  <c r="Y35"/>
  <c r="AE35"/>
  <c r="AI35"/>
  <c r="P35"/>
  <c r="L35"/>
  <c r="F35"/>
  <c r="G35"/>
  <c r="M35"/>
  <c r="S35"/>
  <c r="W35"/>
  <c r="AD35"/>
  <c r="E35"/>
  <c r="AG35"/>
  <c r="K35"/>
  <c r="N35"/>
  <c r="Q35"/>
  <c r="V35"/>
  <c r="AA35"/>
  <c r="AB35"/>
  <c r="X35"/>
  <c r="AJ35"/>
  <c r="J35"/>
  <c r="AH35"/>
  <c r="R35"/>
  <c r="U35"/>
  <c r="Z35"/>
  <c r="AF35"/>
  <c r="AL35" l="1"/>
</calcChain>
</file>

<file path=xl/sharedStrings.xml><?xml version="1.0" encoding="utf-8"?>
<sst xmlns="http://schemas.openxmlformats.org/spreadsheetml/2006/main" count="161" uniqueCount="112">
  <si>
    <t>Luxembourg</t>
  </si>
  <si>
    <t>Malta</t>
  </si>
  <si>
    <t>Portugal</t>
  </si>
  <si>
    <t xml:space="preserve"> 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</si>
  <si>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</si>
  <si>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</si>
  <si>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</si>
  <si>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</si>
  <si>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</si>
  <si>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</si>
  <si>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</si>
  <si>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</si>
  <si>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</si>
  <si>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</si>
  <si>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</si>
  <si>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</si>
  <si>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</si>
  <si>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IS</t>
  </si>
  <si>
    <t>IE</t>
  </si>
  <si>
    <t>IT</t>
  </si>
  <si>
    <t>LT</t>
  </si>
  <si>
    <t>LI</t>
  </si>
  <si>
    <t>LU</t>
  </si>
  <si>
    <t>MT</t>
  </si>
  <si>
    <t>NL</t>
  </si>
  <si>
    <t>NO</t>
  </si>
  <si>
    <t>PL</t>
  </si>
  <si>
    <t>PT</t>
  </si>
  <si>
    <t>RO</t>
  </si>
  <si>
    <t>SK</t>
  </si>
  <si>
    <t>SI</t>
  </si>
  <si>
    <t>ES</t>
  </si>
  <si>
    <t>SE</t>
  </si>
  <si>
    <t>CH</t>
  </si>
  <si>
    <t>UK</t>
  </si>
  <si>
    <t>Policy</t>
  </si>
  <si>
    <t>Policy framework</t>
  </si>
  <si>
    <t>Portals</t>
  </si>
  <si>
    <t>National coordination</t>
  </si>
  <si>
    <t>Impact</t>
  </si>
  <si>
    <t>Licencing norms</t>
  </si>
  <si>
    <t>Quality</t>
  </si>
  <si>
    <t>Portal features</t>
  </si>
  <si>
    <t>Portal usage</t>
  </si>
  <si>
    <t>Data provision</t>
  </si>
  <si>
    <t>Portal sustainability</t>
  </si>
  <si>
    <t>Strategic awareness</t>
  </si>
  <si>
    <t>Political impact</t>
  </si>
  <si>
    <t>Social impact</t>
  </si>
  <si>
    <t>Environmental impact</t>
  </si>
  <si>
    <t>Economic impact</t>
  </si>
  <si>
    <t>Automation</t>
  </si>
  <si>
    <t>Data &amp; metadata currency</t>
  </si>
  <si>
    <t>DCAT-AP compliance</t>
  </si>
  <si>
    <t>Deployment quality</t>
  </si>
  <si>
    <t>Portal</t>
  </si>
  <si>
    <t>Data Quality</t>
  </si>
  <si>
    <t>Gesamt</t>
  </si>
  <si>
    <t>ODM = Anteil an  Gesamt (%)</t>
  </si>
  <si>
    <t>Österreich</t>
  </si>
  <si>
    <t>Belgien</t>
  </si>
  <si>
    <t>Bulgarien</t>
  </si>
  <si>
    <t>Kroatien</t>
  </si>
  <si>
    <t>Zypern</t>
  </si>
  <si>
    <t>Tschechien</t>
  </si>
  <si>
    <t>Dänemark</t>
  </si>
  <si>
    <t>Estland</t>
  </si>
  <si>
    <t>Finnland</t>
  </si>
  <si>
    <t>Frankreich</t>
  </si>
  <si>
    <t>Deutschland</t>
  </si>
  <si>
    <t>Griechenland</t>
  </si>
  <si>
    <t>Ungarn</t>
  </si>
  <si>
    <t>Island</t>
  </si>
  <si>
    <t>Irland</t>
  </si>
  <si>
    <t>Italien</t>
  </si>
  <si>
    <t>Litauen</t>
  </si>
  <si>
    <t>Niederlande</t>
  </si>
  <si>
    <t>Norwegen</t>
  </si>
  <si>
    <t>Polen</t>
  </si>
  <si>
    <t>Rumänien</t>
  </si>
  <si>
    <t>Slowakei</t>
  </si>
  <si>
    <t>Slowenien</t>
  </si>
  <si>
    <t>Spanien</t>
  </si>
  <si>
    <t>Schweden</t>
  </si>
  <si>
    <t>Schweiz</t>
  </si>
  <si>
    <t>V. Königreich</t>
  </si>
  <si>
    <t>Zusammenfassung</t>
  </si>
  <si>
    <t>Open Data Maturity</t>
  </si>
  <si>
    <t>EU-28 plus 4 EFTA-Staaten (IS, LI, NO, CH)</t>
  </si>
  <si>
    <r>
      <rPr>
        <b/>
        <sz val="12"/>
        <color rgb="FF000000"/>
        <rFont val="Arial"/>
        <family val="2"/>
      </rPr>
      <t>Kategorie</t>
    </r>
    <r>
      <rPr>
        <sz val="10"/>
        <color rgb="FF000000"/>
        <rFont val="Arial"/>
        <family val="2"/>
      </rPr>
      <t xml:space="preserve"> / Indikator* </t>
    </r>
  </si>
  <si>
    <t>*</t>
  </si>
  <si>
    <t>Punkte
gesamt</t>
  </si>
  <si>
    <t>DK FR CY</t>
  </si>
  <si>
    <t>Länder</t>
  </si>
  <si>
    <t xml:space="preserve">IE </t>
  </si>
  <si>
    <t>maximal
erreicht</t>
  </si>
  <si>
    <t>IE ES</t>
  </si>
  <si>
    <t>IE IT ES</t>
  </si>
  <si>
    <t xml:space="preserve">ES </t>
  </si>
  <si>
    <t>ES UK</t>
  </si>
  <si>
    <t>IT NL</t>
  </si>
  <si>
    <t>Länder sortiert nach ODM</t>
  </si>
  <si>
    <t>ODM</t>
  </si>
  <si>
    <t>Rang</t>
  </si>
  <si>
    <t>Open Data Maturity (ODM) (%)</t>
  </si>
  <si>
    <t>Die englischen Bezeichnungen wurden beibehalten, da sie nicht immer einfach bedeutungsgleich ins Deutsche übersetzt werden können.</t>
  </si>
  <si>
    <t>Quelle:</t>
  </si>
  <si>
    <t>Open-Data-Maturity-Report-2019</t>
  </si>
  <si>
    <t>FI FR GR LT NL AT RO SI ES</t>
  </si>
  <si>
    <t>Liechtenstein</t>
  </si>
  <si>
    <t>LV</t>
  </si>
  <si>
    <t>Lettland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</si>
</sst>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textRotation="90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6" fillId="0" borderId="0" xfId="1" applyAlignment="1" applyProtection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Hyperlink" xfId="1" builtinId="8"/>
    <cellStyle name="Standard" xfId="0" builtinId="0"/>
  </cellStyles>
  <dxfs count="0"/>
  <tableStyles count="0"/>
  <extLst>
    <ext uri="smNativeData">
      <pm:charStyles xmlns:pm="smNativeData" id="1577351918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ropeandataportal.eu/de/dashboa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3"/>
  <sheetViews>
    <sheetView tabSelected="1" workbookViewId="0">
      <selection activeCell="R7" sqref="R7"/>
    </sheetView>
  </sheetViews>
  <sheetFormatPr baseColWidth="10" defaultColWidth="10" defaultRowHeight="12.75"/>
  <cols>
    <col min="1" max="1" width="3.140625" customWidth="1"/>
    <col min="2" max="2" width="24.28515625" customWidth="1"/>
    <col min="3" max="3" width="8.7109375" style="3" customWidth="1"/>
    <col min="4" max="4" width="1.42578125" style="3" customWidth="1"/>
    <col min="5" max="36" width="5" customWidth="1"/>
    <col min="37" max="37" width="2" customWidth="1"/>
    <col min="38" max="38" width="7.85546875" style="5" customWidth="1"/>
    <col min="39" max="39" width="28" customWidth="1"/>
  </cols>
  <sheetData>
    <row r="1" spans="1:39" ht="18">
      <c r="A1" s="8" t="s">
        <v>87</v>
      </c>
      <c r="B1" s="8"/>
      <c r="C1" s="9">
        <v>2019</v>
      </c>
      <c r="D1" s="5"/>
      <c r="E1" t="s">
        <v>88</v>
      </c>
    </row>
    <row r="2" spans="1:39">
      <c r="C2" s="5"/>
      <c r="D2" s="5"/>
    </row>
    <row r="3" spans="1:39">
      <c r="C3" s="5"/>
      <c r="D3" s="5"/>
    </row>
    <row r="4" spans="1:39" ht="63.75">
      <c r="B4" s="2"/>
      <c r="E4" s="6" t="s">
        <v>60</v>
      </c>
      <c r="F4" s="6" t="s">
        <v>61</v>
      </c>
      <c r="G4" s="6" t="s">
        <v>65</v>
      </c>
      <c r="H4" s="6" t="s">
        <v>69</v>
      </c>
      <c r="I4" s="6" t="s">
        <v>66</v>
      </c>
      <c r="J4" s="6" t="s">
        <v>67</v>
      </c>
      <c r="K4" s="6" t="s">
        <v>68</v>
      </c>
      <c r="L4" s="6" t="s">
        <v>70</v>
      </c>
      <c r="M4" s="6" t="s">
        <v>73</v>
      </c>
      <c r="N4" s="6" t="s">
        <v>72</v>
      </c>
      <c r="O4" s="6" t="s">
        <v>74</v>
      </c>
      <c r="P4" s="6" t="s">
        <v>62</v>
      </c>
      <c r="Q4" s="6" t="s">
        <v>109</v>
      </c>
      <c r="R4" s="6" t="s">
        <v>111</v>
      </c>
      <c r="S4" s="6" t="s">
        <v>75</v>
      </c>
      <c r="T4" s="6" t="s">
        <v>0</v>
      </c>
      <c r="U4" s="6" t="s">
        <v>1</v>
      </c>
      <c r="V4" s="6" t="s">
        <v>76</v>
      </c>
      <c r="W4" s="6" t="s">
        <v>77</v>
      </c>
      <c r="X4" s="6" t="s">
        <v>59</v>
      </c>
      <c r="Y4" s="6" t="s">
        <v>78</v>
      </c>
      <c r="Z4" s="6" t="s">
        <v>2</v>
      </c>
      <c r="AA4" s="6" t="s">
        <v>79</v>
      </c>
      <c r="AB4" s="6" t="s">
        <v>83</v>
      </c>
      <c r="AC4" s="6" t="s">
        <v>84</v>
      </c>
      <c r="AD4" s="6" t="s">
        <v>80</v>
      </c>
      <c r="AE4" s="6" t="s">
        <v>81</v>
      </c>
      <c r="AF4" s="6" t="s">
        <v>82</v>
      </c>
      <c r="AG4" s="6" t="s">
        <v>64</v>
      </c>
      <c r="AH4" s="6" t="s">
        <v>71</v>
      </c>
      <c r="AI4" s="6" t="s">
        <v>85</v>
      </c>
      <c r="AJ4" s="6" t="s">
        <v>63</v>
      </c>
      <c r="AK4" s="6"/>
    </row>
    <row r="5" spans="1:39">
      <c r="A5" t="s">
        <v>3</v>
      </c>
      <c r="B5" s="2"/>
      <c r="E5" s="5" t="s">
        <v>5</v>
      </c>
      <c r="F5" s="5" t="s">
        <v>6</v>
      </c>
      <c r="G5" s="5" t="s">
        <v>10</v>
      </c>
      <c r="H5" s="5" t="s">
        <v>14</v>
      </c>
      <c r="I5" s="5" t="s">
        <v>11</v>
      </c>
      <c r="J5" s="5" t="s">
        <v>12</v>
      </c>
      <c r="K5" s="5" t="s">
        <v>13</v>
      </c>
      <c r="L5" s="5" t="s">
        <v>15</v>
      </c>
      <c r="M5" s="5" t="s">
        <v>18</v>
      </c>
      <c r="N5" s="5" t="s">
        <v>17</v>
      </c>
      <c r="O5" s="5" t="s">
        <v>19</v>
      </c>
      <c r="P5" s="5" t="s">
        <v>7</v>
      </c>
      <c r="Q5" s="5" t="s">
        <v>21</v>
      </c>
      <c r="R5" s="5" t="s">
        <v>110</v>
      </c>
      <c r="S5" s="5" t="s">
        <v>20</v>
      </c>
      <c r="T5" s="5" t="s">
        <v>22</v>
      </c>
      <c r="U5" s="5" t="s">
        <v>23</v>
      </c>
      <c r="V5" s="5" t="s">
        <v>24</v>
      </c>
      <c r="W5" s="5" t="s">
        <v>25</v>
      </c>
      <c r="X5" s="5" t="s">
        <v>4</v>
      </c>
      <c r="Y5" s="5" t="s">
        <v>26</v>
      </c>
      <c r="Z5" s="5" t="s">
        <v>27</v>
      </c>
      <c r="AA5" s="5" t="s">
        <v>28</v>
      </c>
      <c r="AB5" s="5" t="s">
        <v>32</v>
      </c>
      <c r="AC5" s="5" t="s">
        <v>33</v>
      </c>
      <c r="AD5" s="5" t="s">
        <v>29</v>
      </c>
      <c r="AE5" s="5" t="s">
        <v>30</v>
      </c>
      <c r="AF5" s="5" t="s">
        <v>31</v>
      </c>
      <c r="AG5" s="5" t="s">
        <v>9</v>
      </c>
      <c r="AH5" s="5" t="s">
        <v>16</v>
      </c>
      <c r="AI5" s="5" t="s">
        <v>34</v>
      </c>
      <c r="AJ5" s="5" t="s">
        <v>8</v>
      </c>
    </row>
    <row r="6" spans="1:39">
      <c r="B6" s="15" t="s">
        <v>104</v>
      </c>
      <c r="C6" s="15"/>
      <c r="E6" s="1">
        <v>64.739884393063591</v>
      </c>
      <c r="F6" s="1">
        <v>57.418111753371903</v>
      </c>
      <c r="G6" s="1">
        <v>77.842003853564606</v>
      </c>
      <c r="H6" s="1">
        <v>68.400770712909491</v>
      </c>
      <c r="I6" s="1">
        <v>67.437379576107901</v>
      </c>
      <c r="J6" s="1">
        <v>75.722543352601207</v>
      </c>
      <c r="K6" s="1">
        <v>89.210019267822702</v>
      </c>
      <c r="L6" s="1">
        <v>66.281310211946092</v>
      </c>
      <c r="M6" s="1">
        <v>90.944123314065479</v>
      </c>
      <c r="N6" s="1">
        <v>8.0924855491328991</v>
      </c>
      <c r="O6" s="1">
        <v>76.685934489402683</v>
      </c>
      <c r="P6" s="1">
        <v>68.978805394990388</v>
      </c>
      <c r="Q6" s="1">
        <v>5.7803468208092008</v>
      </c>
      <c r="R6" s="1">
        <v>74.951830443159878</v>
      </c>
      <c r="S6" s="1">
        <v>52.986512524084802</v>
      </c>
      <c r="T6" s="1">
        <v>63.005780346820814</v>
      </c>
      <c r="U6" s="1">
        <v>41.618497109826599</v>
      </c>
      <c r="V6" s="1">
        <v>78.034682080924895</v>
      </c>
      <c r="W6" s="1">
        <v>64.739884393063591</v>
      </c>
      <c r="X6" s="1">
        <v>65.895953757225399</v>
      </c>
      <c r="Y6" s="1">
        <v>77.649325626204188</v>
      </c>
      <c r="Z6" s="1">
        <v>41.811175337186896</v>
      </c>
      <c r="AA6" s="1">
        <v>57.418111753371903</v>
      </c>
      <c r="AB6" s="1">
        <v>55.105973025048208</v>
      </c>
      <c r="AC6" s="1">
        <v>45.2793834296725</v>
      </c>
      <c r="AD6" s="1">
        <v>33.140655105972996</v>
      </c>
      <c r="AE6" s="1">
        <v>74.951830443159878</v>
      </c>
      <c r="AF6" s="1">
        <v>89.788053949903713</v>
      </c>
      <c r="AG6" s="1">
        <v>63.583815028901697</v>
      </c>
      <c r="AH6" s="1">
        <v>32.369942196531795</v>
      </c>
      <c r="AI6" s="1">
        <v>60.308285163776496</v>
      </c>
      <c r="AJ6" s="1">
        <v>84.585741811175396</v>
      </c>
    </row>
    <row r="7" spans="1:39" ht="22.5" customHeight="1">
      <c r="A7" t="s">
        <v>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9" ht="31.5" customHeight="1">
      <c r="A8" s="7" t="s">
        <v>35</v>
      </c>
      <c r="C8" s="10" t="s">
        <v>91</v>
      </c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L8" s="10" t="s">
        <v>95</v>
      </c>
      <c r="AM8" t="s">
        <v>93</v>
      </c>
    </row>
    <row r="9" spans="1:39">
      <c r="B9" t="s">
        <v>36</v>
      </c>
      <c r="C9" s="3">
        <v>220</v>
      </c>
      <c r="E9">
        <v>165</v>
      </c>
      <c r="F9">
        <v>155</v>
      </c>
      <c r="G9">
        <v>205</v>
      </c>
      <c r="H9">
        <v>120</v>
      </c>
      <c r="I9">
        <v>175</v>
      </c>
      <c r="J9">
        <v>170</v>
      </c>
      <c r="K9" s="11">
        <v>220</v>
      </c>
      <c r="L9">
        <v>185</v>
      </c>
      <c r="M9">
        <v>210</v>
      </c>
      <c r="N9">
        <v>10</v>
      </c>
      <c r="O9">
        <v>185</v>
      </c>
      <c r="P9">
        <v>195</v>
      </c>
      <c r="Q9">
        <v>75</v>
      </c>
      <c r="R9">
        <v>170</v>
      </c>
      <c r="S9">
        <v>165</v>
      </c>
      <c r="T9">
        <v>105</v>
      </c>
      <c r="U9">
        <v>125</v>
      </c>
      <c r="V9">
        <v>210</v>
      </c>
      <c r="W9">
        <v>180</v>
      </c>
      <c r="X9">
        <v>100</v>
      </c>
      <c r="Y9">
        <v>195</v>
      </c>
      <c r="Z9">
        <v>90</v>
      </c>
      <c r="AA9">
        <v>90</v>
      </c>
      <c r="AB9">
        <v>165</v>
      </c>
      <c r="AC9">
        <v>135</v>
      </c>
      <c r="AD9">
        <v>90</v>
      </c>
      <c r="AE9">
        <v>190</v>
      </c>
      <c r="AF9">
        <v>210</v>
      </c>
      <c r="AG9">
        <v>180</v>
      </c>
      <c r="AH9">
        <v>110</v>
      </c>
      <c r="AI9">
        <v>100</v>
      </c>
      <c r="AJ9">
        <v>195</v>
      </c>
      <c r="AL9" s="5">
        <f>MAX(E9:AJ9)</f>
        <v>220</v>
      </c>
      <c r="AM9" t="s">
        <v>13</v>
      </c>
    </row>
    <row r="10" spans="1:39">
      <c r="B10" t="s">
        <v>38</v>
      </c>
      <c r="C10" s="3">
        <v>215</v>
      </c>
      <c r="E10">
        <v>180</v>
      </c>
      <c r="F10">
        <v>180</v>
      </c>
      <c r="G10" s="11">
        <v>205</v>
      </c>
      <c r="H10">
        <v>195</v>
      </c>
      <c r="I10">
        <v>175</v>
      </c>
      <c r="J10">
        <v>140</v>
      </c>
      <c r="K10" s="11">
        <v>205</v>
      </c>
      <c r="L10">
        <v>165</v>
      </c>
      <c r="M10">
        <v>195</v>
      </c>
      <c r="N10">
        <v>10</v>
      </c>
      <c r="O10">
        <v>195</v>
      </c>
      <c r="P10">
        <v>190</v>
      </c>
      <c r="Q10">
        <v>0</v>
      </c>
      <c r="R10">
        <v>185</v>
      </c>
      <c r="S10">
        <v>175</v>
      </c>
      <c r="T10">
        <v>150</v>
      </c>
      <c r="U10">
        <v>150</v>
      </c>
      <c r="V10">
        <v>170</v>
      </c>
      <c r="W10">
        <v>170</v>
      </c>
      <c r="X10">
        <v>180</v>
      </c>
      <c r="Y10">
        <v>200</v>
      </c>
      <c r="Z10">
        <v>95</v>
      </c>
      <c r="AA10">
        <v>155</v>
      </c>
      <c r="AB10">
        <v>140</v>
      </c>
      <c r="AC10">
        <v>170</v>
      </c>
      <c r="AD10">
        <v>120</v>
      </c>
      <c r="AE10">
        <v>170</v>
      </c>
      <c r="AF10">
        <v>205</v>
      </c>
      <c r="AG10">
        <v>180</v>
      </c>
      <c r="AH10">
        <v>65</v>
      </c>
      <c r="AI10">
        <v>185</v>
      </c>
      <c r="AJ10" s="11">
        <v>205</v>
      </c>
      <c r="AL10" s="5">
        <f t="shared" ref="AL10:AL35" si="0">MAX(E10:AJ10)</f>
        <v>205</v>
      </c>
      <c r="AM10" t="s">
        <v>92</v>
      </c>
    </row>
    <row r="11" spans="1:39">
      <c r="B11" t="s">
        <v>40</v>
      </c>
      <c r="C11" s="3">
        <v>210</v>
      </c>
      <c r="E11">
        <v>95</v>
      </c>
      <c r="F11">
        <v>140</v>
      </c>
      <c r="G11">
        <v>200</v>
      </c>
      <c r="H11">
        <v>165</v>
      </c>
      <c r="I11">
        <v>190</v>
      </c>
      <c r="J11">
        <v>155</v>
      </c>
      <c r="K11" s="11">
        <v>205</v>
      </c>
      <c r="L11">
        <v>170</v>
      </c>
      <c r="M11">
        <v>185</v>
      </c>
      <c r="N11">
        <v>0</v>
      </c>
      <c r="O11">
        <v>175</v>
      </c>
      <c r="P11">
        <v>190</v>
      </c>
      <c r="Q11">
        <v>45</v>
      </c>
      <c r="R11">
        <v>175</v>
      </c>
      <c r="S11">
        <v>150</v>
      </c>
      <c r="T11">
        <v>135</v>
      </c>
      <c r="U11">
        <v>65</v>
      </c>
      <c r="V11">
        <v>185</v>
      </c>
      <c r="W11">
        <v>125</v>
      </c>
      <c r="X11">
        <v>155</v>
      </c>
      <c r="Y11">
        <v>190</v>
      </c>
      <c r="Z11">
        <v>60</v>
      </c>
      <c r="AA11">
        <v>110</v>
      </c>
      <c r="AB11">
        <v>60</v>
      </c>
      <c r="AC11">
        <v>55</v>
      </c>
      <c r="AD11">
        <v>50</v>
      </c>
      <c r="AE11">
        <v>175</v>
      </c>
      <c r="AF11">
        <v>165</v>
      </c>
      <c r="AG11">
        <v>130</v>
      </c>
      <c r="AH11">
        <v>40</v>
      </c>
      <c r="AI11">
        <v>165</v>
      </c>
      <c r="AJ11">
        <v>175</v>
      </c>
      <c r="AL11" s="5">
        <f t="shared" si="0"/>
        <v>205</v>
      </c>
      <c r="AM11" t="s">
        <v>13</v>
      </c>
    </row>
    <row r="12" spans="1:39" ht="24.75" customHeight="1">
      <c r="A12" s="7" t="s">
        <v>37</v>
      </c>
      <c r="C12" s="5"/>
      <c r="D12" s="5"/>
    </row>
    <row r="13" spans="1:39">
      <c r="B13" t="s">
        <v>42</v>
      </c>
      <c r="C13" s="3">
        <v>240</v>
      </c>
      <c r="E13">
        <v>155</v>
      </c>
      <c r="F13">
        <v>170</v>
      </c>
      <c r="G13">
        <v>160</v>
      </c>
      <c r="H13">
        <v>130</v>
      </c>
      <c r="I13">
        <v>185</v>
      </c>
      <c r="J13">
        <v>200</v>
      </c>
      <c r="K13">
        <v>190</v>
      </c>
      <c r="L13">
        <v>165</v>
      </c>
      <c r="M13" s="11">
        <v>220</v>
      </c>
      <c r="N13">
        <v>40</v>
      </c>
      <c r="O13">
        <v>150</v>
      </c>
      <c r="P13">
        <v>170</v>
      </c>
      <c r="Q13">
        <v>0</v>
      </c>
      <c r="R13">
        <v>175</v>
      </c>
      <c r="S13">
        <v>130</v>
      </c>
      <c r="T13">
        <v>175</v>
      </c>
      <c r="U13">
        <v>150</v>
      </c>
      <c r="V13">
        <v>175</v>
      </c>
      <c r="W13">
        <v>140</v>
      </c>
      <c r="X13">
        <v>160</v>
      </c>
      <c r="Y13">
        <v>190</v>
      </c>
      <c r="Z13">
        <v>160</v>
      </c>
      <c r="AA13">
        <v>195</v>
      </c>
      <c r="AB13">
        <v>110</v>
      </c>
      <c r="AC13">
        <v>110</v>
      </c>
      <c r="AD13">
        <v>190</v>
      </c>
      <c r="AE13">
        <v>190</v>
      </c>
      <c r="AF13">
        <v>195</v>
      </c>
      <c r="AG13">
        <v>130</v>
      </c>
      <c r="AH13">
        <v>60</v>
      </c>
      <c r="AI13">
        <v>140</v>
      </c>
      <c r="AJ13">
        <v>200</v>
      </c>
      <c r="AL13" s="5">
        <f t="shared" si="0"/>
        <v>220</v>
      </c>
      <c r="AM13" t="s">
        <v>94</v>
      </c>
    </row>
    <row r="14" spans="1:39">
      <c r="A14" t="s">
        <v>3</v>
      </c>
      <c r="B14" t="s">
        <v>43</v>
      </c>
      <c r="C14" s="3">
        <v>160</v>
      </c>
      <c r="E14">
        <v>150</v>
      </c>
      <c r="F14">
        <v>125</v>
      </c>
      <c r="G14">
        <v>110</v>
      </c>
      <c r="H14">
        <v>130</v>
      </c>
      <c r="I14">
        <v>115</v>
      </c>
      <c r="J14" s="11">
        <v>160</v>
      </c>
      <c r="K14" s="11">
        <v>160</v>
      </c>
      <c r="L14" s="11">
        <v>160</v>
      </c>
      <c r="M14">
        <v>140</v>
      </c>
      <c r="N14">
        <v>70</v>
      </c>
      <c r="O14">
        <v>140</v>
      </c>
      <c r="P14">
        <v>110</v>
      </c>
      <c r="Q14">
        <v>0</v>
      </c>
      <c r="R14" s="11">
        <v>160</v>
      </c>
      <c r="S14">
        <v>100</v>
      </c>
      <c r="T14">
        <v>140</v>
      </c>
      <c r="U14">
        <v>90</v>
      </c>
      <c r="V14" s="11">
        <v>160</v>
      </c>
      <c r="W14">
        <v>105</v>
      </c>
      <c r="X14" s="11">
        <v>160</v>
      </c>
      <c r="Y14">
        <v>150</v>
      </c>
      <c r="Z14">
        <v>100</v>
      </c>
      <c r="AA14" s="11">
        <v>160</v>
      </c>
      <c r="AB14">
        <v>70</v>
      </c>
      <c r="AC14">
        <v>120</v>
      </c>
      <c r="AD14">
        <v>50</v>
      </c>
      <c r="AE14" s="11">
        <v>160</v>
      </c>
      <c r="AF14" s="11">
        <v>160</v>
      </c>
      <c r="AG14">
        <v>45</v>
      </c>
      <c r="AH14">
        <v>90</v>
      </c>
      <c r="AI14">
        <v>140</v>
      </c>
      <c r="AJ14" s="11">
        <v>160</v>
      </c>
      <c r="AL14" s="5">
        <f t="shared" si="0"/>
        <v>160</v>
      </c>
      <c r="AM14" t="s">
        <v>108</v>
      </c>
    </row>
    <row r="15" spans="1:39">
      <c r="B15" t="s">
        <v>44</v>
      </c>
      <c r="C15" s="3">
        <v>100</v>
      </c>
      <c r="E15">
        <v>75</v>
      </c>
      <c r="F15">
        <v>50</v>
      </c>
      <c r="G15">
        <v>55</v>
      </c>
      <c r="H15">
        <v>65</v>
      </c>
      <c r="I15">
        <v>75</v>
      </c>
      <c r="J15">
        <v>65</v>
      </c>
      <c r="K15" s="11">
        <v>90</v>
      </c>
      <c r="L15">
        <v>55</v>
      </c>
      <c r="M15">
        <v>70</v>
      </c>
      <c r="N15">
        <v>10</v>
      </c>
      <c r="O15">
        <v>70</v>
      </c>
      <c r="P15">
        <v>65</v>
      </c>
      <c r="Q15">
        <v>0</v>
      </c>
      <c r="R15">
        <v>70</v>
      </c>
      <c r="S15">
        <v>45</v>
      </c>
      <c r="T15">
        <v>80</v>
      </c>
      <c r="U15">
        <v>75</v>
      </c>
      <c r="V15">
        <v>60</v>
      </c>
      <c r="W15">
        <v>80</v>
      </c>
      <c r="X15">
        <v>75</v>
      </c>
      <c r="Y15">
        <v>65</v>
      </c>
      <c r="Z15">
        <v>30</v>
      </c>
      <c r="AA15">
        <v>80</v>
      </c>
      <c r="AB15">
        <v>65</v>
      </c>
      <c r="AC15">
        <v>55</v>
      </c>
      <c r="AD15">
        <v>0</v>
      </c>
      <c r="AE15">
        <v>75</v>
      </c>
      <c r="AF15">
        <v>75</v>
      </c>
      <c r="AG15">
        <v>30</v>
      </c>
      <c r="AH15">
        <v>30</v>
      </c>
      <c r="AI15">
        <v>40</v>
      </c>
      <c r="AJ15">
        <v>75</v>
      </c>
      <c r="AL15" s="5">
        <f t="shared" si="0"/>
        <v>90</v>
      </c>
      <c r="AM15" t="s">
        <v>13</v>
      </c>
    </row>
    <row r="16" spans="1:39">
      <c r="B16" t="s">
        <v>45</v>
      </c>
      <c r="C16" s="3">
        <v>150</v>
      </c>
      <c r="E16">
        <v>45</v>
      </c>
      <c r="F16">
        <v>30</v>
      </c>
      <c r="G16">
        <v>70</v>
      </c>
      <c r="H16">
        <v>110</v>
      </c>
      <c r="I16">
        <v>70</v>
      </c>
      <c r="J16">
        <v>125</v>
      </c>
      <c r="K16">
        <v>140</v>
      </c>
      <c r="L16">
        <v>65</v>
      </c>
      <c r="M16">
        <v>145</v>
      </c>
      <c r="N16">
        <v>10</v>
      </c>
      <c r="O16">
        <v>95</v>
      </c>
      <c r="P16">
        <v>85</v>
      </c>
      <c r="Q16">
        <v>0</v>
      </c>
      <c r="R16">
        <v>110</v>
      </c>
      <c r="S16">
        <v>35</v>
      </c>
      <c r="T16">
        <v>120</v>
      </c>
      <c r="U16">
        <v>55</v>
      </c>
      <c r="V16">
        <v>130</v>
      </c>
      <c r="W16">
        <v>65</v>
      </c>
      <c r="X16">
        <v>140</v>
      </c>
      <c r="Y16">
        <v>85</v>
      </c>
      <c r="Z16">
        <v>40</v>
      </c>
      <c r="AA16">
        <v>95</v>
      </c>
      <c r="AB16">
        <v>70</v>
      </c>
      <c r="AC16">
        <v>55</v>
      </c>
      <c r="AD16">
        <v>20</v>
      </c>
      <c r="AE16">
        <v>115</v>
      </c>
      <c r="AF16" s="11">
        <v>150</v>
      </c>
      <c r="AG16">
        <v>80</v>
      </c>
      <c r="AH16">
        <v>40</v>
      </c>
      <c r="AI16">
        <v>65</v>
      </c>
      <c r="AJ16">
        <v>130</v>
      </c>
      <c r="AL16" s="5">
        <f t="shared" si="0"/>
        <v>150</v>
      </c>
      <c r="AM16" t="s">
        <v>31</v>
      </c>
    </row>
    <row r="17" spans="1:39" ht="24" customHeight="1">
      <c r="A17" s="7" t="s">
        <v>39</v>
      </c>
      <c r="C17" s="5"/>
      <c r="D17" s="5"/>
    </row>
    <row r="18" spans="1:39">
      <c r="B18" t="s">
        <v>46</v>
      </c>
      <c r="C18" s="3">
        <v>140</v>
      </c>
      <c r="E18">
        <v>100</v>
      </c>
      <c r="F18">
        <v>90</v>
      </c>
      <c r="G18">
        <v>130</v>
      </c>
      <c r="H18">
        <v>90</v>
      </c>
      <c r="I18">
        <v>110</v>
      </c>
      <c r="J18">
        <v>100</v>
      </c>
      <c r="K18">
        <v>135</v>
      </c>
      <c r="L18">
        <v>105</v>
      </c>
      <c r="M18" s="11">
        <v>140</v>
      </c>
      <c r="N18">
        <v>0</v>
      </c>
      <c r="O18">
        <v>100</v>
      </c>
      <c r="P18">
        <v>80</v>
      </c>
      <c r="Q18">
        <v>15</v>
      </c>
      <c r="R18">
        <v>110</v>
      </c>
      <c r="S18">
        <v>50</v>
      </c>
      <c r="T18">
        <v>100</v>
      </c>
      <c r="U18">
        <v>35</v>
      </c>
      <c r="V18">
        <v>120</v>
      </c>
      <c r="W18">
        <v>110</v>
      </c>
      <c r="X18">
        <v>85</v>
      </c>
      <c r="Y18">
        <v>125</v>
      </c>
      <c r="Z18">
        <v>45</v>
      </c>
      <c r="AA18">
        <v>25</v>
      </c>
      <c r="AB18">
        <v>70</v>
      </c>
      <c r="AC18">
        <v>100</v>
      </c>
      <c r="AD18">
        <v>5</v>
      </c>
      <c r="AE18">
        <v>95</v>
      </c>
      <c r="AF18" s="11">
        <v>140</v>
      </c>
      <c r="AG18">
        <v>115</v>
      </c>
      <c r="AH18">
        <v>60</v>
      </c>
      <c r="AI18">
        <v>75</v>
      </c>
      <c r="AJ18">
        <v>120</v>
      </c>
      <c r="AL18" s="5">
        <f t="shared" si="0"/>
        <v>140</v>
      </c>
      <c r="AM18" t="s">
        <v>96</v>
      </c>
    </row>
    <row r="19" spans="1:39">
      <c r="B19" t="s">
        <v>47</v>
      </c>
      <c r="C19" s="3">
        <v>130</v>
      </c>
      <c r="E19">
        <v>75</v>
      </c>
      <c r="F19">
        <v>55</v>
      </c>
      <c r="G19">
        <v>85</v>
      </c>
      <c r="H19">
        <v>110</v>
      </c>
      <c r="I19">
        <v>90</v>
      </c>
      <c r="J19">
        <v>115</v>
      </c>
      <c r="K19">
        <v>130</v>
      </c>
      <c r="L19">
        <v>90</v>
      </c>
      <c r="M19" s="11">
        <v>130</v>
      </c>
      <c r="N19">
        <v>0</v>
      </c>
      <c r="O19" s="11">
        <v>130</v>
      </c>
      <c r="P19">
        <v>90</v>
      </c>
      <c r="Q19">
        <v>0</v>
      </c>
      <c r="R19">
        <v>95</v>
      </c>
      <c r="S19">
        <v>100</v>
      </c>
      <c r="T19">
        <v>110</v>
      </c>
      <c r="U19">
        <v>0</v>
      </c>
      <c r="V19">
        <v>100</v>
      </c>
      <c r="W19">
        <v>100</v>
      </c>
      <c r="X19">
        <v>80</v>
      </c>
      <c r="Y19">
        <v>85</v>
      </c>
      <c r="Z19">
        <v>25</v>
      </c>
      <c r="AA19">
        <v>65</v>
      </c>
      <c r="AB19">
        <v>95</v>
      </c>
      <c r="AC19">
        <v>10</v>
      </c>
      <c r="AD19">
        <v>40</v>
      </c>
      <c r="AE19">
        <v>110</v>
      </c>
      <c r="AF19" s="11">
        <v>130</v>
      </c>
      <c r="AG19">
        <v>45</v>
      </c>
      <c r="AH19">
        <v>35</v>
      </c>
      <c r="AI19">
        <v>115</v>
      </c>
      <c r="AJ19">
        <v>120</v>
      </c>
      <c r="AL19" s="5">
        <f t="shared" si="0"/>
        <v>130</v>
      </c>
      <c r="AM19" t="s">
        <v>97</v>
      </c>
    </row>
    <row r="20" spans="1:39">
      <c r="B20" t="s">
        <v>48</v>
      </c>
      <c r="C20" s="3">
        <v>120</v>
      </c>
      <c r="E20">
        <v>75</v>
      </c>
      <c r="F20">
        <v>30</v>
      </c>
      <c r="G20">
        <v>80</v>
      </c>
      <c r="H20">
        <v>55</v>
      </c>
      <c r="I20">
        <v>45</v>
      </c>
      <c r="J20">
        <v>70</v>
      </c>
      <c r="K20">
        <v>110</v>
      </c>
      <c r="L20">
        <v>50</v>
      </c>
      <c r="M20">
        <v>105</v>
      </c>
      <c r="N20">
        <v>5</v>
      </c>
      <c r="O20">
        <v>110</v>
      </c>
      <c r="P20">
        <v>55</v>
      </c>
      <c r="Q20">
        <v>0</v>
      </c>
      <c r="R20">
        <v>75</v>
      </c>
      <c r="S20">
        <v>55</v>
      </c>
      <c r="T20">
        <v>0</v>
      </c>
      <c r="U20">
        <v>0</v>
      </c>
      <c r="V20">
        <v>60</v>
      </c>
      <c r="W20">
        <v>45</v>
      </c>
      <c r="X20">
        <v>45</v>
      </c>
      <c r="Y20">
        <v>80</v>
      </c>
      <c r="Z20">
        <v>0</v>
      </c>
      <c r="AA20">
        <v>25</v>
      </c>
      <c r="AB20">
        <v>35</v>
      </c>
      <c r="AC20">
        <v>15</v>
      </c>
      <c r="AD20">
        <v>5</v>
      </c>
      <c r="AE20">
        <v>90</v>
      </c>
      <c r="AF20" s="11">
        <v>120</v>
      </c>
      <c r="AG20">
        <v>35</v>
      </c>
      <c r="AH20">
        <v>0</v>
      </c>
      <c r="AI20">
        <v>55</v>
      </c>
      <c r="AJ20">
        <v>70</v>
      </c>
      <c r="AL20" s="5">
        <f t="shared" si="0"/>
        <v>120</v>
      </c>
      <c r="AM20" t="s">
        <v>98</v>
      </c>
    </row>
    <row r="21" spans="1:39">
      <c r="B21" t="s">
        <v>49</v>
      </c>
      <c r="C21" s="3">
        <v>150</v>
      </c>
      <c r="E21">
        <v>80</v>
      </c>
      <c r="F21">
        <v>130</v>
      </c>
      <c r="G21">
        <v>140</v>
      </c>
      <c r="H21">
        <v>110</v>
      </c>
      <c r="I21">
        <v>105</v>
      </c>
      <c r="J21">
        <v>140</v>
      </c>
      <c r="K21">
        <v>145</v>
      </c>
      <c r="L21">
        <v>90</v>
      </c>
      <c r="M21" s="11">
        <v>150</v>
      </c>
      <c r="N21">
        <v>0</v>
      </c>
      <c r="O21">
        <v>140</v>
      </c>
      <c r="P21">
        <v>110</v>
      </c>
      <c r="Q21">
        <v>0</v>
      </c>
      <c r="R21">
        <v>115</v>
      </c>
      <c r="S21">
        <v>110</v>
      </c>
      <c r="T21">
        <v>60</v>
      </c>
      <c r="U21">
        <v>60</v>
      </c>
      <c r="V21">
        <v>115</v>
      </c>
      <c r="W21">
        <v>90</v>
      </c>
      <c r="X21">
        <v>100</v>
      </c>
      <c r="Y21">
        <v>110</v>
      </c>
      <c r="Z21">
        <v>15</v>
      </c>
      <c r="AA21">
        <v>80</v>
      </c>
      <c r="AB21">
        <v>130</v>
      </c>
      <c r="AC21">
        <v>35</v>
      </c>
      <c r="AD21">
        <v>5</v>
      </c>
      <c r="AE21">
        <v>130</v>
      </c>
      <c r="AF21" s="11">
        <v>150</v>
      </c>
      <c r="AG21">
        <v>105</v>
      </c>
      <c r="AH21">
        <v>70</v>
      </c>
      <c r="AI21">
        <v>100</v>
      </c>
      <c r="AJ21">
        <v>95</v>
      </c>
      <c r="AL21" s="5">
        <f t="shared" si="0"/>
        <v>150</v>
      </c>
      <c r="AM21" t="s">
        <v>96</v>
      </c>
    </row>
    <row r="22" spans="1:39">
      <c r="B22" t="s">
        <v>50</v>
      </c>
      <c r="C22" s="3">
        <v>110</v>
      </c>
      <c r="E22">
        <v>0</v>
      </c>
      <c r="F22">
        <v>15</v>
      </c>
      <c r="G22">
        <v>75</v>
      </c>
      <c r="H22">
        <v>70</v>
      </c>
      <c r="I22">
        <v>0</v>
      </c>
      <c r="J22">
        <v>20</v>
      </c>
      <c r="K22">
        <v>80</v>
      </c>
      <c r="L22">
        <v>25</v>
      </c>
      <c r="M22">
        <v>75</v>
      </c>
      <c r="N22">
        <v>0</v>
      </c>
      <c r="O22">
        <v>30</v>
      </c>
      <c r="P22">
        <v>0</v>
      </c>
      <c r="Q22">
        <v>0</v>
      </c>
      <c r="R22">
        <v>30</v>
      </c>
      <c r="S22">
        <v>0</v>
      </c>
      <c r="T22">
        <v>50</v>
      </c>
      <c r="U22">
        <v>0</v>
      </c>
      <c r="V22">
        <v>20</v>
      </c>
      <c r="W22">
        <v>30</v>
      </c>
      <c r="X22">
        <v>20</v>
      </c>
      <c r="Y22">
        <v>70</v>
      </c>
      <c r="Z22">
        <v>0</v>
      </c>
      <c r="AA22">
        <v>0</v>
      </c>
      <c r="AB22">
        <v>40</v>
      </c>
      <c r="AC22">
        <v>0</v>
      </c>
      <c r="AD22">
        <v>0</v>
      </c>
      <c r="AE22">
        <v>0</v>
      </c>
      <c r="AF22" s="11">
        <v>110</v>
      </c>
      <c r="AG22">
        <v>25</v>
      </c>
      <c r="AH22">
        <v>0</v>
      </c>
      <c r="AI22" s="11">
        <v>110</v>
      </c>
      <c r="AJ22">
        <v>10</v>
      </c>
      <c r="AL22" s="5">
        <f t="shared" si="0"/>
        <v>110</v>
      </c>
      <c r="AM22" t="s">
        <v>99</v>
      </c>
    </row>
    <row r="23" spans="1:39">
      <c r="B23" t="s">
        <v>51</v>
      </c>
      <c r="C23" s="3">
        <v>160</v>
      </c>
      <c r="E23">
        <v>135</v>
      </c>
      <c r="F23">
        <v>80</v>
      </c>
      <c r="G23">
        <v>130</v>
      </c>
      <c r="H23">
        <v>100</v>
      </c>
      <c r="I23">
        <v>130</v>
      </c>
      <c r="J23">
        <v>125</v>
      </c>
      <c r="K23">
        <v>155</v>
      </c>
      <c r="L23">
        <v>115</v>
      </c>
      <c r="M23">
        <v>155</v>
      </c>
      <c r="N23">
        <v>35</v>
      </c>
      <c r="O23">
        <v>120</v>
      </c>
      <c r="P23">
        <v>130</v>
      </c>
      <c r="Q23">
        <v>0</v>
      </c>
      <c r="R23">
        <v>135</v>
      </c>
      <c r="S23">
        <v>80</v>
      </c>
      <c r="T23">
        <v>140</v>
      </c>
      <c r="U23">
        <v>55</v>
      </c>
      <c r="V23">
        <v>145</v>
      </c>
      <c r="W23">
        <v>110</v>
      </c>
      <c r="X23">
        <v>155</v>
      </c>
      <c r="Y23">
        <v>150</v>
      </c>
      <c r="Z23">
        <v>85</v>
      </c>
      <c r="AA23">
        <v>125</v>
      </c>
      <c r="AB23">
        <v>70</v>
      </c>
      <c r="AC23">
        <v>90</v>
      </c>
      <c r="AD23">
        <v>55</v>
      </c>
      <c r="AE23" s="11">
        <v>160</v>
      </c>
      <c r="AF23">
        <v>155</v>
      </c>
      <c r="AG23">
        <v>135</v>
      </c>
      <c r="AH23">
        <v>85</v>
      </c>
      <c r="AI23">
        <v>140</v>
      </c>
      <c r="AJ23">
        <v>145</v>
      </c>
      <c r="AL23" s="5">
        <f t="shared" si="0"/>
        <v>160</v>
      </c>
      <c r="AM23" t="s">
        <v>30</v>
      </c>
    </row>
    <row r="24" spans="1:39" ht="24" customHeight="1">
      <c r="A24" s="7" t="s">
        <v>41</v>
      </c>
      <c r="C24" s="5"/>
      <c r="D24" s="5"/>
    </row>
    <row r="25" spans="1:39">
      <c r="B25" t="s">
        <v>52</v>
      </c>
      <c r="C25" s="3">
        <v>150</v>
      </c>
      <c r="E25">
        <v>85</v>
      </c>
      <c r="F25">
        <v>70</v>
      </c>
      <c r="G25">
        <v>110</v>
      </c>
      <c r="H25">
        <v>75</v>
      </c>
      <c r="I25">
        <v>105</v>
      </c>
      <c r="J25">
        <v>125</v>
      </c>
      <c r="K25">
        <v>120</v>
      </c>
      <c r="L25">
        <v>95</v>
      </c>
      <c r="M25" s="11">
        <v>145</v>
      </c>
      <c r="N25">
        <v>5</v>
      </c>
      <c r="O25">
        <v>120</v>
      </c>
      <c r="P25">
        <v>75</v>
      </c>
      <c r="Q25">
        <v>0</v>
      </c>
      <c r="R25">
        <v>110</v>
      </c>
      <c r="S25">
        <v>55</v>
      </c>
      <c r="T25">
        <v>85</v>
      </c>
      <c r="U25">
        <v>80</v>
      </c>
      <c r="V25">
        <v>125</v>
      </c>
      <c r="W25">
        <v>120</v>
      </c>
      <c r="X25">
        <v>85</v>
      </c>
      <c r="Y25">
        <v>100</v>
      </c>
      <c r="Z25">
        <v>110</v>
      </c>
      <c r="AA25">
        <v>70</v>
      </c>
      <c r="AB25">
        <v>90</v>
      </c>
      <c r="AC25">
        <v>115</v>
      </c>
      <c r="AD25">
        <v>70</v>
      </c>
      <c r="AE25">
        <v>95</v>
      </c>
      <c r="AF25">
        <v>115</v>
      </c>
      <c r="AG25">
        <v>125</v>
      </c>
      <c r="AH25">
        <v>105</v>
      </c>
      <c r="AI25">
        <v>90</v>
      </c>
      <c r="AJ25">
        <v>115</v>
      </c>
      <c r="AL25" s="5">
        <f t="shared" si="0"/>
        <v>145</v>
      </c>
      <c r="AM25" t="s">
        <v>18</v>
      </c>
    </row>
    <row r="26" spans="1:39">
      <c r="B26" t="s">
        <v>53</v>
      </c>
      <c r="C26" s="3">
        <v>170</v>
      </c>
      <c r="E26">
        <v>140</v>
      </c>
      <c r="F26">
        <v>60</v>
      </c>
      <c r="G26">
        <v>155</v>
      </c>
      <c r="H26">
        <v>155</v>
      </c>
      <c r="I26">
        <v>90</v>
      </c>
      <c r="J26">
        <v>150</v>
      </c>
      <c r="K26">
        <v>125</v>
      </c>
      <c r="L26">
        <v>115</v>
      </c>
      <c r="M26" s="11">
        <v>170</v>
      </c>
      <c r="N26">
        <v>10</v>
      </c>
      <c r="O26">
        <v>100</v>
      </c>
      <c r="P26">
        <v>140</v>
      </c>
      <c r="Q26">
        <v>0</v>
      </c>
      <c r="R26">
        <v>130</v>
      </c>
      <c r="S26">
        <v>70</v>
      </c>
      <c r="T26">
        <v>80</v>
      </c>
      <c r="U26">
        <v>110</v>
      </c>
      <c r="V26">
        <v>115</v>
      </c>
      <c r="W26">
        <v>110</v>
      </c>
      <c r="X26">
        <v>100</v>
      </c>
      <c r="Y26">
        <v>100</v>
      </c>
      <c r="Z26">
        <v>135</v>
      </c>
      <c r="AA26">
        <v>110</v>
      </c>
      <c r="AB26">
        <v>140</v>
      </c>
      <c r="AC26">
        <v>75</v>
      </c>
      <c r="AD26">
        <v>80</v>
      </c>
      <c r="AE26">
        <v>120</v>
      </c>
      <c r="AF26">
        <v>150</v>
      </c>
      <c r="AG26">
        <v>170</v>
      </c>
      <c r="AH26">
        <v>0</v>
      </c>
      <c r="AI26">
        <v>0</v>
      </c>
      <c r="AJ26">
        <v>160</v>
      </c>
      <c r="AL26" s="5">
        <f t="shared" si="0"/>
        <v>170</v>
      </c>
      <c r="AM26" t="s">
        <v>18</v>
      </c>
    </row>
    <row r="27" spans="1:39">
      <c r="B27" t="s">
        <v>54</v>
      </c>
      <c r="C27" s="3">
        <v>170</v>
      </c>
      <c r="E27">
        <v>115</v>
      </c>
      <c r="F27">
        <v>100</v>
      </c>
      <c r="G27">
        <v>85</v>
      </c>
      <c r="H27">
        <v>80</v>
      </c>
      <c r="I27">
        <v>100</v>
      </c>
      <c r="J27">
        <v>115</v>
      </c>
      <c r="K27">
        <v>105</v>
      </c>
      <c r="L27">
        <v>65</v>
      </c>
      <c r="M27">
        <v>125</v>
      </c>
      <c r="N27">
        <v>0</v>
      </c>
      <c r="O27" s="11">
        <v>130</v>
      </c>
      <c r="P27">
        <v>90</v>
      </c>
      <c r="Q27">
        <v>0</v>
      </c>
      <c r="R27">
        <v>105</v>
      </c>
      <c r="S27">
        <v>60</v>
      </c>
      <c r="T27">
        <v>90</v>
      </c>
      <c r="U27">
        <v>30</v>
      </c>
      <c r="V27" s="11">
        <v>130</v>
      </c>
      <c r="W27">
        <v>100</v>
      </c>
      <c r="X27">
        <v>70</v>
      </c>
      <c r="Y27">
        <v>100</v>
      </c>
      <c r="Z27">
        <v>90</v>
      </c>
      <c r="AA27">
        <v>100</v>
      </c>
      <c r="AB27">
        <v>80</v>
      </c>
      <c r="AC27">
        <v>35</v>
      </c>
      <c r="AD27">
        <v>80</v>
      </c>
      <c r="AE27">
        <v>70</v>
      </c>
      <c r="AF27">
        <v>100</v>
      </c>
      <c r="AG27">
        <v>115</v>
      </c>
      <c r="AH27">
        <v>50</v>
      </c>
      <c r="AI27">
        <v>45</v>
      </c>
      <c r="AJ27">
        <v>110</v>
      </c>
      <c r="AL27" s="5">
        <f t="shared" si="0"/>
        <v>130</v>
      </c>
      <c r="AM27" t="s">
        <v>100</v>
      </c>
    </row>
    <row r="28" spans="1:39" ht="27" customHeight="1">
      <c r="B28" s="14" t="s">
        <v>86</v>
      </c>
      <c r="C28" s="5"/>
      <c r="D28" s="5"/>
    </row>
    <row r="29" spans="1:39">
      <c r="B29" s="2" t="s">
        <v>35</v>
      </c>
      <c r="C29" s="3">
        <v>645</v>
      </c>
      <c r="E29">
        <v>440</v>
      </c>
      <c r="F29">
        <v>475</v>
      </c>
      <c r="G29">
        <v>610</v>
      </c>
      <c r="H29">
        <v>480</v>
      </c>
      <c r="I29">
        <v>540</v>
      </c>
      <c r="J29">
        <v>465</v>
      </c>
      <c r="K29" s="11">
        <v>630</v>
      </c>
      <c r="L29">
        <v>520</v>
      </c>
      <c r="M29">
        <v>590</v>
      </c>
      <c r="N29">
        <v>20</v>
      </c>
      <c r="O29">
        <v>555</v>
      </c>
      <c r="P29">
        <v>575</v>
      </c>
      <c r="Q29">
        <v>120</v>
      </c>
      <c r="R29">
        <v>530</v>
      </c>
      <c r="S29">
        <v>490</v>
      </c>
      <c r="T29">
        <v>390</v>
      </c>
      <c r="U29">
        <v>340</v>
      </c>
      <c r="V29">
        <v>565</v>
      </c>
      <c r="W29">
        <v>475</v>
      </c>
      <c r="X29">
        <v>435</v>
      </c>
      <c r="Y29">
        <v>585</v>
      </c>
      <c r="Z29">
        <v>245</v>
      </c>
      <c r="AA29">
        <v>355</v>
      </c>
      <c r="AB29">
        <v>365</v>
      </c>
      <c r="AC29">
        <v>360</v>
      </c>
      <c r="AD29">
        <v>260</v>
      </c>
      <c r="AE29">
        <v>535</v>
      </c>
      <c r="AF29">
        <v>580</v>
      </c>
      <c r="AG29">
        <v>490</v>
      </c>
      <c r="AH29">
        <v>215</v>
      </c>
      <c r="AI29">
        <v>450</v>
      </c>
      <c r="AJ29">
        <v>575</v>
      </c>
      <c r="AL29" s="5">
        <f t="shared" si="0"/>
        <v>630</v>
      </c>
      <c r="AM29" t="s">
        <v>13</v>
      </c>
    </row>
    <row r="30" spans="1:39">
      <c r="B30" s="2" t="s">
        <v>55</v>
      </c>
      <c r="C30" s="3">
        <v>650</v>
      </c>
      <c r="E30">
        <v>435</v>
      </c>
      <c r="F30">
        <v>385</v>
      </c>
      <c r="G30">
        <v>420</v>
      </c>
      <c r="H30">
        <v>450</v>
      </c>
      <c r="I30">
        <v>435</v>
      </c>
      <c r="J30">
        <v>540</v>
      </c>
      <c r="K30">
        <v>580</v>
      </c>
      <c r="L30">
        <v>450</v>
      </c>
      <c r="M30">
        <v>575</v>
      </c>
      <c r="N30">
        <v>130</v>
      </c>
      <c r="O30">
        <v>455</v>
      </c>
      <c r="P30">
        <v>445</v>
      </c>
      <c r="Q30">
        <v>0</v>
      </c>
      <c r="R30">
        <v>510</v>
      </c>
      <c r="S30">
        <v>305</v>
      </c>
      <c r="T30">
        <v>530</v>
      </c>
      <c r="U30">
        <v>370</v>
      </c>
      <c r="V30">
        <v>530</v>
      </c>
      <c r="W30">
        <v>390</v>
      </c>
      <c r="X30">
        <v>535</v>
      </c>
      <c r="Y30">
        <v>510</v>
      </c>
      <c r="Z30">
        <v>335</v>
      </c>
      <c r="AA30">
        <v>535</v>
      </c>
      <c r="AB30">
        <v>315</v>
      </c>
      <c r="AC30">
        <v>340</v>
      </c>
      <c r="AD30">
        <v>260</v>
      </c>
      <c r="AE30">
        <v>540</v>
      </c>
      <c r="AF30" s="11">
        <v>580</v>
      </c>
      <c r="AG30">
        <v>290</v>
      </c>
      <c r="AH30">
        <v>220</v>
      </c>
      <c r="AI30">
        <v>385</v>
      </c>
      <c r="AJ30">
        <v>560</v>
      </c>
      <c r="AL30" s="5">
        <f t="shared" si="0"/>
        <v>580</v>
      </c>
      <c r="AM30" t="s">
        <v>31</v>
      </c>
    </row>
    <row r="31" spans="1:39">
      <c r="B31" s="2" t="s">
        <v>39</v>
      </c>
      <c r="C31" s="3">
        <v>650</v>
      </c>
      <c r="E31">
        <v>330</v>
      </c>
      <c r="F31">
        <v>320</v>
      </c>
      <c r="G31">
        <v>510</v>
      </c>
      <c r="H31">
        <v>435</v>
      </c>
      <c r="I31">
        <v>350</v>
      </c>
      <c r="J31">
        <v>445</v>
      </c>
      <c r="K31">
        <v>600</v>
      </c>
      <c r="L31">
        <v>360</v>
      </c>
      <c r="M31">
        <v>600</v>
      </c>
      <c r="N31">
        <v>10</v>
      </c>
      <c r="O31">
        <v>510</v>
      </c>
      <c r="P31">
        <v>335</v>
      </c>
      <c r="Q31">
        <v>30</v>
      </c>
      <c r="R31">
        <v>425</v>
      </c>
      <c r="S31">
        <v>315</v>
      </c>
      <c r="T31">
        <v>320</v>
      </c>
      <c r="U31">
        <v>95</v>
      </c>
      <c r="V31">
        <v>415</v>
      </c>
      <c r="W31">
        <v>375</v>
      </c>
      <c r="X31">
        <v>330</v>
      </c>
      <c r="Y31">
        <v>470</v>
      </c>
      <c r="Z31">
        <v>85</v>
      </c>
      <c r="AA31">
        <v>195</v>
      </c>
      <c r="AB31">
        <v>370</v>
      </c>
      <c r="AC31">
        <v>160</v>
      </c>
      <c r="AD31">
        <v>55</v>
      </c>
      <c r="AE31">
        <v>425</v>
      </c>
      <c r="AF31" s="11">
        <v>650</v>
      </c>
      <c r="AG31">
        <v>325</v>
      </c>
      <c r="AH31">
        <v>165</v>
      </c>
      <c r="AI31">
        <v>455</v>
      </c>
      <c r="AJ31">
        <v>530</v>
      </c>
      <c r="AL31" s="5">
        <f t="shared" si="0"/>
        <v>650</v>
      </c>
      <c r="AM31" t="s">
        <v>31</v>
      </c>
    </row>
    <row r="32" spans="1:39">
      <c r="B32" s="2" t="s">
        <v>56</v>
      </c>
      <c r="C32" s="3">
        <v>650</v>
      </c>
      <c r="E32">
        <v>475</v>
      </c>
      <c r="F32">
        <v>310</v>
      </c>
      <c r="G32">
        <v>480</v>
      </c>
      <c r="H32">
        <v>410</v>
      </c>
      <c r="I32">
        <v>425</v>
      </c>
      <c r="J32">
        <v>515</v>
      </c>
      <c r="K32">
        <v>505</v>
      </c>
      <c r="L32">
        <v>390</v>
      </c>
      <c r="M32" s="11">
        <v>595</v>
      </c>
      <c r="N32">
        <v>50</v>
      </c>
      <c r="O32">
        <v>470</v>
      </c>
      <c r="P32">
        <v>435</v>
      </c>
      <c r="Q32">
        <v>0</v>
      </c>
      <c r="R32">
        <v>480</v>
      </c>
      <c r="S32">
        <v>265</v>
      </c>
      <c r="T32">
        <v>395</v>
      </c>
      <c r="U32">
        <v>275</v>
      </c>
      <c r="V32">
        <v>515</v>
      </c>
      <c r="W32">
        <v>440</v>
      </c>
      <c r="X32">
        <v>410</v>
      </c>
      <c r="Y32">
        <v>450</v>
      </c>
      <c r="Z32">
        <v>420</v>
      </c>
      <c r="AA32">
        <v>405</v>
      </c>
      <c r="AB32">
        <v>380</v>
      </c>
      <c r="AC32">
        <v>315</v>
      </c>
      <c r="AD32">
        <v>285</v>
      </c>
      <c r="AE32">
        <v>445</v>
      </c>
      <c r="AF32">
        <v>520</v>
      </c>
      <c r="AG32">
        <v>545</v>
      </c>
      <c r="AH32">
        <v>240</v>
      </c>
      <c r="AI32">
        <v>275</v>
      </c>
      <c r="AJ32">
        <v>530</v>
      </c>
      <c r="AL32" s="5">
        <f t="shared" si="0"/>
        <v>595</v>
      </c>
      <c r="AM32" t="s">
        <v>18</v>
      </c>
    </row>
    <row r="33" spans="1:39" ht="8.25" customHeight="1"/>
    <row r="34" spans="1:39">
      <c r="B34" s="2" t="s">
        <v>57</v>
      </c>
      <c r="C34" s="3">
        <f>SUM(C29:C32)</f>
        <v>2595</v>
      </c>
      <c r="E34">
        <f t="shared" ref="E34:AJ34" si="1">SUM(E29:E32)</f>
        <v>1680</v>
      </c>
      <c r="F34">
        <f t="shared" si="1"/>
        <v>1490</v>
      </c>
      <c r="G34">
        <f t="shared" si="1"/>
        <v>2020</v>
      </c>
      <c r="H34">
        <f t="shared" si="1"/>
        <v>1775</v>
      </c>
      <c r="I34">
        <f t="shared" si="1"/>
        <v>1750</v>
      </c>
      <c r="J34">
        <f t="shared" si="1"/>
        <v>1965</v>
      </c>
      <c r="K34">
        <f t="shared" si="1"/>
        <v>2315</v>
      </c>
      <c r="L34">
        <f t="shared" si="1"/>
        <v>1720</v>
      </c>
      <c r="M34" s="11">
        <f t="shared" si="1"/>
        <v>2360</v>
      </c>
      <c r="N34">
        <f t="shared" si="1"/>
        <v>210</v>
      </c>
      <c r="O34">
        <f t="shared" si="1"/>
        <v>1990</v>
      </c>
      <c r="P34">
        <f t="shared" si="1"/>
        <v>1790</v>
      </c>
      <c r="Q34">
        <f t="shared" si="1"/>
        <v>150</v>
      </c>
      <c r="R34">
        <f t="shared" si="1"/>
        <v>1945</v>
      </c>
      <c r="S34">
        <f t="shared" si="1"/>
        <v>1375</v>
      </c>
      <c r="T34">
        <f t="shared" si="1"/>
        <v>1635</v>
      </c>
      <c r="U34">
        <f t="shared" si="1"/>
        <v>1080</v>
      </c>
      <c r="V34">
        <f t="shared" si="1"/>
        <v>2025</v>
      </c>
      <c r="W34">
        <f t="shared" si="1"/>
        <v>1680</v>
      </c>
      <c r="X34">
        <f t="shared" si="1"/>
        <v>1710</v>
      </c>
      <c r="Y34">
        <f t="shared" si="1"/>
        <v>2015</v>
      </c>
      <c r="Z34">
        <f t="shared" si="1"/>
        <v>1085</v>
      </c>
      <c r="AA34">
        <f t="shared" si="1"/>
        <v>1490</v>
      </c>
      <c r="AB34">
        <f t="shared" si="1"/>
        <v>1430</v>
      </c>
      <c r="AC34">
        <f t="shared" si="1"/>
        <v>1175</v>
      </c>
      <c r="AD34">
        <f t="shared" si="1"/>
        <v>860</v>
      </c>
      <c r="AE34">
        <f t="shared" si="1"/>
        <v>1945</v>
      </c>
      <c r="AF34">
        <f t="shared" si="1"/>
        <v>2330</v>
      </c>
      <c r="AG34">
        <f t="shared" si="1"/>
        <v>1650</v>
      </c>
      <c r="AH34">
        <f t="shared" si="1"/>
        <v>840</v>
      </c>
      <c r="AI34">
        <f t="shared" si="1"/>
        <v>1565</v>
      </c>
      <c r="AJ34">
        <f t="shared" si="1"/>
        <v>2195</v>
      </c>
      <c r="AL34" s="5">
        <f t="shared" si="0"/>
        <v>2360</v>
      </c>
      <c r="AM34" t="s">
        <v>18</v>
      </c>
    </row>
    <row r="35" spans="1:39">
      <c r="B35" s="2" t="s">
        <v>58</v>
      </c>
      <c r="C35" s="4">
        <f>C34/$C34*100</f>
        <v>100</v>
      </c>
      <c r="D35" s="4"/>
      <c r="E35" s="1">
        <f t="shared" ref="E35:AJ35" si="2">E34/$C34*100</f>
        <v>64.7</v>
      </c>
      <c r="F35" s="1">
        <f t="shared" si="2"/>
        <v>57.4</v>
      </c>
      <c r="G35" s="1">
        <f t="shared" si="2"/>
        <v>77.8</v>
      </c>
      <c r="H35" s="1">
        <f t="shared" si="2"/>
        <v>68.400000000000006</v>
      </c>
      <c r="I35" s="1">
        <f t="shared" si="2"/>
        <v>67.400000000000006</v>
      </c>
      <c r="J35" s="1">
        <f t="shared" si="2"/>
        <v>75.7</v>
      </c>
      <c r="K35" s="1">
        <f t="shared" si="2"/>
        <v>89.2</v>
      </c>
      <c r="L35" s="1">
        <f t="shared" si="2"/>
        <v>66.3</v>
      </c>
      <c r="M35" s="12">
        <f t="shared" si="2"/>
        <v>90.9</v>
      </c>
      <c r="N35" s="1">
        <f t="shared" si="2"/>
        <v>8.1</v>
      </c>
      <c r="O35" s="1">
        <f t="shared" si="2"/>
        <v>76.7</v>
      </c>
      <c r="P35" s="1">
        <f t="shared" si="2"/>
        <v>69</v>
      </c>
      <c r="Q35" s="1">
        <f t="shared" si="2"/>
        <v>5.8</v>
      </c>
      <c r="R35" s="1">
        <f t="shared" si="2"/>
        <v>75</v>
      </c>
      <c r="S35" s="1">
        <f t="shared" si="2"/>
        <v>53</v>
      </c>
      <c r="T35" s="1">
        <f t="shared" si="2"/>
        <v>63</v>
      </c>
      <c r="U35" s="1">
        <f t="shared" si="2"/>
        <v>41.6</v>
      </c>
      <c r="V35" s="1">
        <f t="shared" si="2"/>
        <v>78</v>
      </c>
      <c r="W35" s="1">
        <f t="shared" si="2"/>
        <v>64.7</v>
      </c>
      <c r="X35" s="1">
        <f t="shared" si="2"/>
        <v>65.900000000000006</v>
      </c>
      <c r="Y35" s="1">
        <f t="shared" si="2"/>
        <v>77.599999999999994</v>
      </c>
      <c r="Z35" s="1">
        <f t="shared" si="2"/>
        <v>41.8</v>
      </c>
      <c r="AA35" s="1">
        <f t="shared" si="2"/>
        <v>57.4</v>
      </c>
      <c r="AB35" s="1">
        <f t="shared" si="2"/>
        <v>55.1</v>
      </c>
      <c r="AC35" s="1">
        <f t="shared" si="2"/>
        <v>45.3</v>
      </c>
      <c r="AD35" s="1">
        <f t="shared" si="2"/>
        <v>33.1</v>
      </c>
      <c r="AE35" s="1">
        <f t="shared" si="2"/>
        <v>75</v>
      </c>
      <c r="AF35" s="1">
        <f t="shared" si="2"/>
        <v>89.8</v>
      </c>
      <c r="AG35" s="1">
        <f t="shared" si="2"/>
        <v>63.6</v>
      </c>
      <c r="AH35" s="1">
        <f t="shared" si="2"/>
        <v>32.4</v>
      </c>
      <c r="AI35" s="1">
        <f t="shared" si="2"/>
        <v>60.3</v>
      </c>
      <c r="AJ35" s="1">
        <f t="shared" si="2"/>
        <v>84.6</v>
      </c>
      <c r="AL35" s="5">
        <f t="shared" si="0"/>
        <v>90.9</v>
      </c>
      <c r="AM35" t="s">
        <v>18</v>
      </c>
    </row>
    <row r="37" spans="1:39" ht="21.75" customHeight="1">
      <c r="B37" s="2" t="s">
        <v>101</v>
      </c>
      <c r="C37" s="5"/>
      <c r="D37" s="5"/>
      <c r="E37" s="5" t="s">
        <v>18</v>
      </c>
      <c r="F37" s="5" t="s">
        <v>31</v>
      </c>
      <c r="G37" s="5" t="s">
        <v>13</v>
      </c>
      <c r="H37" s="5" t="s">
        <v>8</v>
      </c>
      <c r="I37" s="5" t="s">
        <v>24</v>
      </c>
      <c r="J37" s="5" t="s">
        <v>10</v>
      </c>
      <c r="K37" s="5" t="s">
        <v>26</v>
      </c>
      <c r="L37" s="5" t="s">
        <v>19</v>
      </c>
      <c r="M37" s="5" t="s">
        <v>12</v>
      </c>
      <c r="N37" s="5" t="s">
        <v>20</v>
      </c>
      <c r="O37" s="5" t="s">
        <v>30</v>
      </c>
      <c r="P37" s="5" t="s">
        <v>7</v>
      </c>
      <c r="Q37" s="5" t="s">
        <v>14</v>
      </c>
      <c r="R37" s="5" t="s">
        <v>11</v>
      </c>
      <c r="S37" s="5" t="s">
        <v>15</v>
      </c>
      <c r="T37" s="5" t="s">
        <v>4</v>
      </c>
      <c r="U37" s="5" t="s">
        <v>5</v>
      </c>
      <c r="V37" s="5" t="s">
        <v>25</v>
      </c>
      <c r="W37" s="5" t="s">
        <v>9</v>
      </c>
      <c r="X37" s="5" t="s">
        <v>22</v>
      </c>
      <c r="Y37" s="5" t="s">
        <v>34</v>
      </c>
      <c r="Z37" s="5" t="s">
        <v>6</v>
      </c>
      <c r="AA37" s="5" t="s">
        <v>28</v>
      </c>
      <c r="AB37" s="5" t="s">
        <v>32</v>
      </c>
      <c r="AC37" s="5" t="s">
        <v>20</v>
      </c>
      <c r="AD37" s="5" t="s">
        <v>33</v>
      </c>
      <c r="AE37" s="5" t="s">
        <v>27</v>
      </c>
      <c r="AF37" s="5" t="s">
        <v>23</v>
      </c>
      <c r="AG37" s="5" t="s">
        <v>29</v>
      </c>
      <c r="AH37" s="5" t="s">
        <v>16</v>
      </c>
      <c r="AI37" s="5" t="s">
        <v>17</v>
      </c>
      <c r="AJ37" s="5" t="s">
        <v>21</v>
      </c>
    </row>
    <row r="38" spans="1:39">
      <c r="B38" s="2"/>
      <c r="C38" s="5" t="s">
        <v>102</v>
      </c>
      <c r="D38" s="5"/>
      <c r="E38" s="1">
        <v>90.944123314065479</v>
      </c>
      <c r="F38" s="1">
        <v>89.788053949903713</v>
      </c>
      <c r="G38" s="1">
        <v>89.210019267822702</v>
      </c>
      <c r="H38" s="1">
        <v>84.585741811175396</v>
      </c>
      <c r="I38" s="1">
        <v>78.034682080924895</v>
      </c>
      <c r="J38" s="1">
        <v>77.842003853564606</v>
      </c>
      <c r="K38" s="1">
        <v>77.649325626204188</v>
      </c>
      <c r="L38" s="1">
        <v>76.685934489402683</v>
      </c>
      <c r="M38" s="1">
        <v>75.722543352601207</v>
      </c>
      <c r="N38" s="1">
        <v>74.951830443159878</v>
      </c>
      <c r="O38" s="1">
        <v>74.951830443159878</v>
      </c>
      <c r="P38" s="1">
        <v>68.978805394990388</v>
      </c>
      <c r="Q38" s="1">
        <v>68.400770712909491</v>
      </c>
      <c r="R38" s="1">
        <v>67.437379576107901</v>
      </c>
      <c r="S38" s="1">
        <v>66.281310211946092</v>
      </c>
      <c r="T38" s="1">
        <v>65.895953757225399</v>
      </c>
      <c r="U38" s="1">
        <v>64.739884393063591</v>
      </c>
      <c r="V38" s="1">
        <v>64.739884393063591</v>
      </c>
      <c r="W38" s="1">
        <v>63.583815028901697</v>
      </c>
      <c r="X38" s="1">
        <v>63.005780346820814</v>
      </c>
      <c r="Y38" s="1">
        <v>60.308285163776496</v>
      </c>
      <c r="Z38" s="1">
        <v>57.418111753371903</v>
      </c>
      <c r="AA38" s="1">
        <v>57.418111753371903</v>
      </c>
      <c r="AB38" s="1">
        <v>55.105973025048208</v>
      </c>
      <c r="AC38" s="1">
        <v>52.986512524084802</v>
      </c>
      <c r="AD38" s="1">
        <v>45.2793834296725</v>
      </c>
      <c r="AE38" s="1">
        <v>41.811175337186896</v>
      </c>
      <c r="AF38" s="1">
        <v>41.618497109826599</v>
      </c>
      <c r="AG38" s="1">
        <v>33.140655105972996</v>
      </c>
      <c r="AH38" s="1">
        <v>32.369942196531795</v>
      </c>
      <c r="AI38" s="1">
        <v>8.0924855491328991</v>
      </c>
      <c r="AJ38" s="1">
        <v>5.7803468208092008</v>
      </c>
    </row>
    <row r="39" spans="1:39">
      <c r="B39" s="2"/>
      <c r="C39" s="5" t="s">
        <v>103</v>
      </c>
      <c r="D39" s="5"/>
      <c r="E39" s="5">
        <v>1</v>
      </c>
      <c r="F39" s="5">
        <f>1+E39</f>
        <v>2</v>
      </c>
      <c r="G39" s="5">
        <f t="shared" ref="G39:AJ39" si="3">1+F39</f>
        <v>3</v>
      </c>
      <c r="H39" s="5">
        <f t="shared" si="3"/>
        <v>4</v>
      </c>
      <c r="I39" s="5">
        <f t="shared" si="3"/>
        <v>5</v>
      </c>
      <c r="J39" s="5">
        <f t="shared" si="3"/>
        <v>6</v>
      </c>
      <c r="K39" s="5">
        <f t="shared" si="3"/>
        <v>7</v>
      </c>
      <c r="L39" s="5">
        <f t="shared" si="3"/>
        <v>8</v>
      </c>
      <c r="M39" s="5">
        <f t="shared" si="3"/>
        <v>9</v>
      </c>
      <c r="N39" s="5">
        <f t="shared" si="3"/>
        <v>10</v>
      </c>
      <c r="O39" s="5">
        <f t="shared" si="3"/>
        <v>11</v>
      </c>
      <c r="P39" s="5">
        <f t="shared" si="3"/>
        <v>12</v>
      </c>
      <c r="Q39" s="5">
        <f t="shared" si="3"/>
        <v>13</v>
      </c>
      <c r="R39" s="5">
        <f t="shared" si="3"/>
        <v>14</v>
      </c>
      <c r="S39" s="5">
        <f t="shared" si="3"/>
        <v>15</v>
      </c>
      <c r="T39" s="5">
        <f t="shared" si="3"/>
        <v>16</v>
      </c>
      <c r="U39" s="5">
        <f t="shared" si="3"/>
        <v>17</v>
      </c>
      <c r="V39" s="5">
        <f t="shared" si="3"/>
        <v>18</v>
      </c>
      <c r="W39" s="5">
        <f t="shared" si="3"/>
        <v>19</v>
      </c>
      <c r="X39" s="5">
        <f t="shared" si="3"/>
        <v>20</v>
      </c>
      <c r="Y39" s="5">
        <f t="shared" si="3"/>
        <v>21</v>
      </c>
      <c r="Z39" s="5">
        <f t="shared" si="3"/>
        <v>22</v>
      </c>
      <c r="AA39" s="5">
        <f t="shared" si="3"/>
        <v>23</v>
      </c>
      <c r="AB39" s="5">
        <f t="shared" si="3"/>
        <v>24</v>
      </c>
      <c r="AC39" s="5">
        <f t="shared" si="3"/>
        <v>25</v>
      </c>
      <c r="AD39" s="5">
        <f t="shared" si="3"/>
        <v>26</v>
      </c>
      <c r="AE39" s="5">
        <f t="shared" si="3"/>
        <v>27</v>
      </c>
      <c r="AF39" s="5">
        <f t="shared" si="3"/>
        <v>28</v>
      </c>
      <c r="AG39" s="5">
        <f t="shared" si="3"/>
        <v>29</v>
      </c>
      <c r="AH39" s="5">
        <f t="shared" si="3"/>
        <v>30</v>
      </c>
      <c r="AI39" s="5">
        <f t="shared" si="3"/>
        <v>31</v>
      </c>
      <c r="AJ39" s="5">
        <f t="shared" si="3"/>
        <v>32</v>
      </c>
    </row>
    <row r="41" spans="1:39">
      <c r="A41" t="s">
        <v>90</v>
      </c>
      <c r="B41" t="s">
        <v>105</v>
      </c>
    </row>
    <row r="43" spans="1:39">
      <c r="C43" s="5" t="s">
        <v>106</v>
      </c>
      <c r="E43" s="13" t="s">
        <v>107</v>
      </c>
    </row>
  </sheetData>
  <sortState columnSort="1" ref="E37:AJ38">
    <sortCondition descending="1" ref="E38:AJ38"/>
  </sortState>
  <mergeCells count="1">
    <mergeCell ref="B6:C6"/>
  </mergeCells>
  <hyperlinks>
    <hyperlink ref="E43" r:id="rId1" location="tab-country-overview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2"/>
  <extLst>
    <ext uri="smNativeData">
      <pm:sheetPrefs xmlns:pm="smNativeData" day="157735191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Heinz Ziegeldorf</cp:lastModifiedBy>
  <cp:revision>0</cp:revision>
  <dcterms:created xsi:type="dcterms:W3CDTF">2019-12-25T16:54:44Z</dcterms:created>
  <dcterms:modified xsi:type="dcterms:W3CDTF">2019-12-28T09:15:30Z</dcterms:modified>
</cp:coreProperties>
</file>