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680" windowHeight="990" tabRatio="500"/>
  </bookViews>
  <sheets>
    <sheet name="Tabelle1" sheetId="1" r:id="rId1"/>
  </sheets>
  <calcPr calcId="125725" fullPrecision="0"/>
  <extLst>
    <ext uri="smNativeData">
      <pm:revision xmlns:pm="smNativeData" day="1545760217" val="768" rev="120"/>
      <pm:docPrefs xmlns:pm="smNativeData" id="1545760217" fixedDigits="0" showNotice="1" showProtection="1" showFrameBounds="1" autoChart="1" recalcOnPrint="1" recalcOnCopy="1" tab="567" useDefinedPrintRange="1" printArea="currentSheet"/>
      <pm:compatibility xmlns:pm="smNativeData" id="1545760217"/>
      <pm:defCurrency xmlns:pm="smNativeData" id="1545760217"/>
    </ext>
  </extLst>
</workbook>
</file>

<file path=xl/calcChain.xml><?xml version="1.0" encoding="utf-8"?>
<calcChain xmlns="http://schemas.openxmlformats.org/spreadsheetml/2006/main">
  <c r="A23" i="1"/>
  <c r="I21"/>
  <c r="C21"/>
  <c r="D21" s="1"/>
  <c r="I20"/>
  <c r="C20"/>
  <c r="D20" s="1"/>
  <c r="I19"/>
  <c r="J19" s="1"/>
  <c r="C19"/>
  <c r="D19"/>
  <c r="E19" s="1"/>
  <c r="J9"/>
  <c r="I18"/>
  <c r="I17"/>
  <c r="I16"/>
  <c r="I15"/>
  <c r="I14"/>
  <c r="I13"/>
  <c r="I12"/>
  <c r="I11"/>
  <c r="C11"/>
  <c r="C12" s="1"/>
  <c r="E21" l="1"/>
  <c r="J21"/>
  <c r="E20"/>
  <c r="J20"/>
  <c r="D12"/>
  <c r="C13"/>
  <c r="D11"/>
  <c r="C14" l="1"/>
  <c r="D13"/>
  <c r="J12"/>
  <c r="E12"/>
  <c r="J11"/>
  <c r="E11"/>
  <c r="C15" l="1"/>
  <c r="D14"/>
  <c r="E13"/>
  <c r="J13"/>
  <c r="E14" l="1"/>
  <c r="J14"/>
  <c r="C16"/>
  <c r="D15"/>
  <c r="C17" l="1"/>
  <c r="D16"/>
  <c r="E15"/>
  <c r="J15"/>
  <c r="J16" l="1"/>
  <c r="E16"/>
  <c r="C18"/>
  <c r="D18" s="1"/>
  <c r="D17"/>
  <c r="E18" l="1"/>
  <c r="J18"/>
  <c r="E17"/>
  <c r="J17"/>
</calcChain>
</file>

<file path=xl/sharedStrings.xml><?xml version="1.0" encoding="utf-8"?>
<sst xmlns="http://schemas.openxmlformats.org/spreadsheetml/2006/main" count="22" uniqueCount="22">
  <si>
    <t>CO2-Globalbudget von 2010 bis 2050: weltweit 750 Mrd. Tonnen CO2</t>
  </si>
  <si>
    <t>2010-2050</t>
  </si>
  <si>
    <t>Weltbevölkerung in Mrd.</t>
  </si>
  <si>
    <t>Mt</t>
  </si>
  <si>
    <t>Jahr</t>
  </si>
  <si>
    <t>Mrd.</t>
  </si>
  <si>
    <t>Quellen</t>
  </si>
  <si>
    <t>CO2
Mt</t>
  </si>
  <si>
    <t>kum CO2
Mt</t>
  </si>
  <si>
    <t>Rest CO2
Mt</t>
  </si>
  <si>
    <t>Rest-
Jahre</t>
  </si>
  <si>
    <t>Durch-
schnitt</t>
  </si>
  <si>
    <t>t CO2
pro Kopf</t>
  </si>
  <si>
    <r>
      <t>Jahr</t>
    </r>
    <r>
      <rPr>
        <vertAlign val="superscript"/>
        <sz val="10"/>
        <color rgb="FF000000"/>
        <rFont val="Arial"/>
        <family val="2"/>
      </rPr>
      <t>1</t>
    </r>
  </si>
  <si>
    <r>
      <rPr>
        <vertAlign val="superscript"/>
        <sz val="10"/>
        <color rgb="FF000000"/>
        <rFont val="Arial"/>
        <family val="2"/>
      </rPr>
      <t>1</t>
    </r>
    <r>
      <rPr>
        <sz val="10"/>
        <color rgb="FF000000"/>
        <rFont val="Arial"/>
        <family val="2"/>
      </rPr>
      <t xml:space="preserve"> Berechung mit Datenstand Ende 2009 mit Prognose 9,1 Mrd. für die Weltbevölkerung,
ab 2010 mit dem Datenstand des jeweils jüngsten Jahres</t>
    </r>
  </si>
  <si>
    <t xml:space="preserve">CO2-Globalbudget: </t>
  </si>
  <si>
    <t>WBGU</t>
  </si>
  <si>
    <t xml:space="preserve">CO2-Daten der Jahre: </t>
  </si>
  <si>
    <t>GCP</t>
  </si>
  <si>
    <t xml:space="preserve">Weltbevölkerung: </t>
  </si>
  <si>
    <t>UNDESA</t>
  </si>
  <si>
    <t>Endjahr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</si>
</sst>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">
    <font>
      <sz val="10"/>
      <color rgb="FF000000"/>
      <name val="Arial"/>
      <family val="2"/>
    </font>
    <font>
      <b/>
      <sz val="12"/>
      <color rgb="FF000000"/>
      <name val="Arial"/>
      <family val="2"/>
    </font>
    <font>
      <vertAlign val="superscript"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165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wrapText="1"/>
    </xf>
    <xf numFmtId="1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</cellXfs>
  <cellStyles count="1">
    <cellStyle name="Standard" xfId="0" builtinId="0"/>
  </cellStyles>
  <dxfs count="0"/>
  <tableStyles count="0"/>
  <extLst>
    <ext uri="smNativeData">
      <pm:charStyles xmlns:pm="smNativeData" id="1545760217" count="1">
        <pm:charStyle name="Normal" fontId="0"/>
      </pm:charStyle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C24" sqref="C24"/>
    </sheetView>
  </sheetViews>
  <sheetFormatPr baseColWidth="10" defaultColWidth="10" defaultRowHeight="12.75"/>
  <cols>
    <col min="1" max="1" width="8.5703125" customWidth="1"/>
    <col min="2" max="2" width="7.85546875" customWidth="1"/>
    <col min="3" max="3" width="10" customWidth="1"/>
    <col min="5" max="5" width="8.28515625" customWidth="1"/>
    <col min="6" max="6" width="1.85546875" customWidth="1"/>
    <col min="7" max="7" width="5.85546875" customWidth="1"/>
    <col min="8" max="8" width="7.28515625" customWidth="1"/>
    <col min="9" max="9" width="7.5703125" customWidth="1"/>
    <col min="10" max="10" width="10.28515625" customWidth="1"/>
  </cols>
  <sheetData>
    <row r="1" spans="1:10" ht="15.75">
      <c r="A1" s="5" t="s">
        <v>0</v>
      </c>
    </row>
    <row r="4" spans="1:10">
      <c r="D4" s="2" t="s">
        <v>1</v>
      </c>
      <c r="G4" t="s">
        <v>2</v>
      </c>
    </row>
    <row r="5" spans="1:10">
      <c r="D5" s="6" t="s">
        <v>3</v>
      </c>
      <c r="G5">
        <v>2050</v>
      </c>
      <c r="H5">
        <v>9.7720000000000002</v>
      </c>
    </row>
    <row r="6" spans="1:10">
      <c r="D6" s="3">
        <v>750000</v>
      </c>
    </row>
    <row r="7" spans="1:10">
      <c r="D7" s="3"/>
    </row>
    <row r="8" spans="1:10" ht="25.5">
      <c r="A8" s="6" t="s">
        <v>13</v>
      </c>
      <c r="B8" s="7" t="s">
        <v>7</v>
      </c>
      <c r="C8" s="7" t="s">
        <v>8</v>
      </c>
      <c r="D8" s="7" t="s">
        <v>9</v>
      </c>
      <c r="E8" s="7" t="s">
        <v>10</v>
      </c>
      <c r="F8" s="8"/>
      <c r="G8" s="7" t="s">
        <v>4</v>
      </c>
      <c r="H8" s="7" t="s">
        <v>5</v>
      </c>
      <c r="I8" s="7" t="s">
        <v>11</v>
      </c>
      <c r="J8" s="7" t="s">
        <v>12</v>
      </c>
    </row>
    <row r="9" spans="1:10">
      <c r="A9" s="6">
        <v>2009</v>
      </c>
      <c r="B9" s="7"/>
      <c r="C9" s="7"/>
      <c r="D9" s="10">
        <v>750000</v>
      </c>
      <c r="E9" s="7"/>
      <c r="F9" s="8"/>
      <c r="G9" s="7">
        <v>2009</v>
      </c>
      <c r="H9" s="7">
        <v>6.9</v>
      </c>
      <c r="I9" s="12">
        <v>8</v>
      </c>
      <c r="J9" s="9">
        <f t="shared" ref="J9:J18" si="0">D9/I9/(G$5-A9)/1000</f>
        <v>2.2999999999999998</v>
      </c>
    </row>
    <row r="10" spans="1:10">
      <c r="A10" s="6"/>
      <c r="B10" s="7"/>
      <c r="C10" s="7"/>
      <c r="D10" s="7"/>
      <c r="E10" s="7"/>
      <c r="F10" s="8"/>
      <c r="G10" s="7"/>
      <c r="H10" s="7"/>
      <c r="I10" s="7"/>
      <c r="J10" s="9"/>
    </row>
    <row r="11" spans="1:10">
      <c r="A11" s="6">
        <v>2010</v>
      </c>
      <c r="B11" s="3">
        <v>33067</v>
      </c>
      <c r="C11" s="3">
        <f>B11</f>
        <v>33067</v>
      </c>
      <c r="D11" s="3">
        <f t="shared" ref="D11:D18" si="1">D$6-C11</f>
        <v>716933</v>
      </c>
      <c r="E11" s="1">
        <f t="shared" ref="E11:E18" si="2">D11/B11</f>
        <v>21.7</v>
      </c>
      <c r="G11">
        <v>2010</v>
      </c>
      <c r="H11">
        <v>6.9580000000000002</v>
      </c>
      <c r="I11" s="4">
        <f t="shared" ref="I11:I18" si="3">(H11+H$5)/2</f>
        <v>8.3650000000000002</v>
      </c>
      <c r="J11" s="11">
        <f t="shared" si="0"/>
        <v>2.14</v>
      </c>
    </row>
    <row r="12" spans="1:10">
      <c r="A12" s="6">
        <v>2011</v>
      </c>
      <c r="B12" s="3">
        <v>34357</v>
      </c>
      <c r="C12" s="3">
        <f t="shared" ref="C12:C18" si="4">B12+C11</f>
        <v>67424</v>
      </c>
      <c r="D12" s="3">
        <f t="shared" si="1"/>
        <v>682576</v>
      </c>
      <c r="E12" s="1">
        <f t="shared" si="2"/>
        <v>19.899999999999999</v>
      </c>
      <c r="G12">
        <v>2011</v>
      </c>
      <c r="H12">
        <v>7.0430000000000001</v>
      </c>
      <c r="I12" s="4">
        <f t="shared" si="3"/>
        <v>8.4079999999999995</v>
      </c>
      <c r="J12" s="11">
        <f t="shared" si="0"/>
        <v>2.08</v>
      </c>
    </row>
    <row r="13" spans="1:10">
      <c r="A13" s="6">
        <v>2012</v>
      </c>
      <c r="B13" s="3">
        <v>34919</v>
      </c>
      <c r="C13" s="3">
        <f t="shared" si="4"/>
        <v>102343</v>
      </c>
      <c r="D13" s="3">
        <f t="shared" si="1"/>
        <v>647657</v>
      </c>
      <c r="E13" s="1">
        <f t="shared" si="2"/>
        <v>18.5</v>
      </c>
      <c r="G13">
        <v>2012</v>
      </c>
      <c r="H13" s="4">
        <v>7.1280000000000001</v>
      </c>
      <c r="I13" s="4">
        <f t="shared" si="3"/>
        <v>8.4499999999999993</v>
      </c>
      <c r="J13" s="11">
        <f t="shared" si="0"/>
        <v>2.02</v>
      </c>
    </row>
    <row r="14" spans="1:10">
      <c r="A14" s="6">
        <v>2013</v>
      </c>
      <c r="B14" s="3">
        <v>35208</v>
      </c>
      <c r="C14" s="3">
        <f t="shared" si="4"/>
        <v>137551</v>
      </c>
      <c r="D14" s="3">
        <f t="shared" si="1"/>
        <v>612449</v>
      </c>
      <c r="E14" s="1">
        <f t="shared" si="2"/>
        <v>17.399999999999999</v>
      </c>
      <c r="G14">
        <v>2013</v>
      </c>
      <c r="H14" s="4">
        <v>7.2130000000000001</v>
      </c>
      <c r="I14" s="4">
        <f t="shared" si="3"/>
        <v>8.4930000000000003</v>
      </c>
      <c r="J14" s="11">
        <f t="shared" si="0"/>
        <v>1.95</v>
      </c>
    </row>
    <row r="15" spans="1:10">
      <c r="A15" s="6">
        <v>2014</v>
      </c>
      <c r="B15" s="3">
        <v>35506</v>
      </c>
      <c r="C15" s="3">
        <f t="shared" si="4"/>
        <v>173057</v>
      </c>
      <c r="D15" s="3">
        <f t="shared" si="1"/>
        <v>576943</v>
      </c>
      <c r="E15" s="1">
        <f t="shared" si="2"/>
        <v>16.2</v>
      </c>
      <c r="G15">
        <v>2014</v>
      </c>
      <c r="H15" s="4">
        <v>7.298</v>
      </c>
      <c r="I15" s="4">
        <f t="shared" si="3"/>
        <v>8.5350000000000001</v>
      </c>
      <c r="J15" s="11">
        <f t="shared" si="0"/>
        <v>1.88</v>
      </c>
    </row>
    <row r="16" spans="1:10">
      <c r="A16" s="6">
        <v>2015</v>
      </c>
      <c r="B16" s="3">
        <v>35463</v>
      </c>
      <c r="C16" s="3">
        <f t="shared" si="4"/>
        <v>208520</v>
      </c>
      <c r="D16" s="3">
        <f t="shared" si="1"/>
        <v>541480</v>
      </c>
      <c r="E16" s="1">
        <f t="shared" si="2"/>
        <v>15.3</v>
      </c>
      <c r="G16">
        <v>2015</v>
      </c>
      <c r="H16" s="4">
        <v>7.383</v>
      </c>
      <c r="I16" s="4">
        <f t="shared" si="3"/>
        <v>8.5779999999999994</v>
      </c>
      <c r="J16" s="11">
        <f t="shared" si="0"/>
        <v>1.8</v>
      </c>
    </row>
    <row r="17" spans="1:10">
      <c r="A17" s="6">
        <v>2016</v>
      </c>
      <c r="B17" s="3">
        <v>35675</v>
      </c>
      <c r="C17" s="3">
        <f t="shared" si="4"/>
        <v>244195</v>
      </c>
      <c r="D17" s="3">
        <f t="shared" si="1"/>
        <v>505805</v>
      </c>
      <c r="E17" s="1">
        <f t="shared" si="2"/>
        <v>14.2</v>
      </c>
      <c r="G17">
        <v>2016</v>
      </c>
      <c r="H17" s="4">
        <v>7.4669999999999996</v>
      </c>
      <c r="I17" s="4">
        <f t="shared" si="3"/>
        <v>8.6199999999999992</v>
      </c>
      <c r="J17" s="11">
        <f t="shared" si="0"/>
        <v>1.73</v>
      </c>
    </row>
    <row r="18" spans="1:10">
      <c r="A18" s="6">
        <v>2017</v>
      </c>
      <c r="B18" s="3">
        <v>36151</v>
      </c>
      <c r="C18" s="3">
        <f t="shared" si="4"/>
        <v>280346</v>
      </c>
      <c r="D18" s="3">
        <f t="shared" si="1"/>
        <v>469654</v>
      </c>
      <c r="E18" s="1">
        <f t="shared" si="2"/>
        <v>13</v>
      </c>
      <c r="G18">
        <v>2017</v>
      </c>
      <c r="H18" s="4">
        <v>7.55</v>
      </c>
      <c r="I18" s="4">
        <f t="shared" si="3"/>
        <v>8.6609999999999996</v>
      </c>
      <c r="J18" s="11">
        <f t="shared" si="0"/>
        <v>1.64</v>
      </c>
    </row>
    <row r="19" spans="1:10">
      <c r="A19" s="6">
        <v>2018</v>
      </c>
      <c r="B19" s="3">
        <v>36573</v>
      </c>
      <c r="C19" s="3">
        <f t="shared" ref="C19" si="5">B19+C18</f>
        <v>316919</v>
      </c>
      <c r="D19" s="3">
        <f t="shared" ref="D19" si="6">D$6-C19</f>
        <v>433081</v>
      </c>
      <c r="E19" s="1">
        <f t="shared" ref="E19" si="7">D19/B19</f>
        <v>11.8</v>
      </c>
      <c r="G19">
        <v>2018</v>
      </c>
      <c r="H19" s="4">
        <v>7.633</v>
      </c>
      <c r="I19" s="4">
        <f t="shared" ref="I19" si="8">(H19+H$5)/2</f>
        <v>8.7029999999999994</v>
      </c>
      <c r="J19" s="11">
        <f t="shared" ref="J19" si="9">D19/I19/(G$5-A19)/1000</f>
        <v>1.56</v>
      </c>
    </row>
    <row r="20" spans="1:10">
      <c r="A20" s="6">
        <v>2019</v>
      </c>
      <c r="B20" s="3">
        <v>36441</v>
      </c>
      <c r="C20" s="3">
        <f t="shared" ref="C20" si="10">B20+C19</f>
        <v>353360</v>
      </c>
      <c r="D20" s="3">
        <f t="shared" ref="D20" si="11">D$6-C20</f>
        <v>396640</v>
      </c>
      <c r="E20" s="1">
        <f t="shared" ref="E20" si="12">D20/B20</f>
        <v>10.9</v>
      </c>
      <c r="G20">
        <v>2019</v>
      </c>
      <c r="H20" s="4">
        <v>7.7130000000000001</v>
      </c>
      <c r="I20" s="4">
        <f t="shared" ref="I20" si="13">(H20+H$5)/2</f>
        <v>8.7430000000000003</v>
      </c>
      <c r="J20" s="11">
        <f t="shared" ref="J20" si="14">D20/I20/(G$5-A20)/1000</f>
        <v>1.46</v>
      </c>
    </row>
    <row r="21" spans="1:10">
      <c r="A21" s="6">
        <v>2020</v>
      </c>
      <c r="B21" s="3">
        <v>34807</v>
      </c>
      <c r="C21" s="3">
        <f t="shared" ref="C21" si="15">B21+C20</f>
        <v>388167</v>
      </c>
      <c r="D21" s="3">
        <f t="shared" ref="D21" si="16">D$6-C21</f>
        <v>361833</v>
      </c>
      <c r="E21" s="1">
        <f t="shared" ref="E21" si="17">D21/B21</f>
        <v>10.4</v>
      </c>
      <c r="G21">
        <v>2020</v>
      </c>
      <c r="H21" s="4">
        <v>7.7949999999999999</v>
      </c>
      <c r="I21" s="4">
        <f t="shared" ref="I21" si="18">(H21+H$5)/2</f>
        <v>8.7840000000000007</v>
      </c>
      <c r="J21" s="11">
        <f t="shared" ref="J21" si="19">D21/I21/(G$5-A21)/1000</f>
        <v>1.37</v>
      </c>
    </row>
    <row r="22" spans="1:10">
      <c r="A22" s="6"/>
      <c r="B22" s="3"/>
      <c r="C22" s="3"/>
      <c r="D22" s="3"/>
      <c r="E22" s="1"/>
      <c r="H22" s="4"/>
      <c r="I22" s="4"/>
      <c r="J22" s="11"/>
    </row>
    <row r="23" spans="1:10">
      <c r="A23" s="14">
        <f>ROUND(A21+E21,0)</f>
        <v>2030</v>
      </c>
      <c r="E23" s="13"/>
    </row>
    <row r="24" spans="1:10">
      <c r="A24" s="6" t="s">
        <v>21</v>
      </c>
      <c r="E24" s="13"/>
    </row>
    <row r="25" spans="1:10">
      <c r="E25" s="13"/>
    </row>
    <row r="26" spans="1:10" ht="30.75" customHeight="1">
      <c r="A26" s="15" t="s">
        <v>14</v>
      </c>
      <c r="B26" s="15"/>
      <c r="C26" s="15"/>
      <c r="D26" s="15"/>
      <c r="E26" s="15"/>
      <c r="F26" s="15"/>
      <c r="G26" s="15"/>
      <c r="H26" s="15"/>
      <c r="I26" s="15"/>
      <c r="J26" s="15"/>
    </row>
    <row r="28" spans="1:10">
      <c r="A28" t="s">
        <v>6</v>
      </c>
    </row>
    <row r="29" spans="1:10">
      <c r="A29" s="16" t="s">
        <v>15</v>
      </c>
      <c r="B29" s="16"/>
      <c r="C29" s="16"/>
      <c r="D29" t="s">
        <v>16</v>
      </c>
    </row>
    <row r="30" spans="1:10">
      <c r="A30" s="16" t="s">
        <v>17</v>
      </c>
      <c r="B30" s="16"/>
      <c r="C30" s="16"/>
      <c r="D30" t="s">
        <v>18</v>
      </c>
    </row>
    <row r="31" spans="1:10">
      <c r="A31" s="16" t="s">
        <v>19</v>
      </c>
      <c r="B31" s="16"/>
      <c r="C31" s="16"/>
      <c r="D31" t="s">
        <v>20</v>
      </c>
    </row>
  </sheetData>
  <mergeCells count="4">
    <mergeCell ref="A26:J26"/>
    <mergeCell ref="A29:C29"/>
    <mergeCell ref="A30:C30"/>
    <mergeCell ref="A31:C31"/>
  </mergeCells>
  <pageMargins left="0.78749999999999998" right="0.78749999999999998" top="0.78749999999999998" bottom="0.78749999999999998" header="0.39374999999999999" footer="0.39374999999999999"/>
  <pageSetup paperSize="9" fitToWidth="0" pageOrder="overThenDown" orientation="portrait" r:id="rId1"/>
  <extLst>
    <ext uri="smNativeData">
      <pm:sheetPrefs xmlns:pm="smNativeData" day="154576021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Heinz Ziegeldorf</cp:lastModifiedBy>
  <cp:revision>0</cp:revision>
  <dcterms:created xsi:type="dcterms:W3CDTF">2018-12-23T16:30:25Z</dcterms:created>
  <dcterms:modified xsi:type="dcterms:W3CDTF">2021-11-04T17:25:21Z</dcterms:modified>
</cp:coreProperties>
</file>